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lan\Downloads\"/>
    </mc:Choice>
  </mc:AlternateContent>
  <xr:revisionPtr revIDLastSave="0" documentId="13_ncr:1_{76C973A0-BB10-4994-ABF6-4C57EDE4F753}" xr6:coauthVersionLast="47" xr6:coauthVersionMax="47" xr10:uidLastSave="{00000000-0000-0000-0000-000000000000}"/>
  <bookViews>
    <workbookView xWindow="-108" yWindow="-108" windowWidth="23256" windowHeight="12456" activeTab="1" xr2:uid="{E4C0D256-B8D7-4EA5-A50F-3BD293A17CF7}"/>
  </bookViews>
  <sheets>
    <sheet name="Original" sheetId="1" r:id="rId1"/>
    <sheet name="Traducao" sheetId="2" r:id="rId2"/>
  </sheets>
  <externalReferences>
    <externalReference r:id="rId3"/>
  </externalReferences>
  <definedNames>
    <definedName name="RMDocsDyn">OFFSET('[1]RM Documents'!$A$2,0,0,COUNTA('[1]RM Documents'!$A$1:$A$50),1)</definedName>
    <definedName name="SourceTypeList">OFFSET('[1]Source Types'!$A$2,0,0,COUNTA('[1]Source Types'!$A:$A),1)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 i="2" l="1"/>
  <c r="B1" i="2"/>
  <c r="C1" i="2"/>
  <c r="D1" i="2"/>
  <c r="E1" i="2"/>
  <c r="F1" i="2"/>
  <c r="G1" i="2"/>
  <c r="H1" i="2"/>
  <c r="I1" i="2"/>
  <c r="J1" i="2"/>
  <c r="K1" i="2"/>
  <c r="A2" i="2"/>
  <c r="B2" i="2"/>
  <c r="C2" i="2"/>
  <c r="D2" i="2"/>
  <c r="E2" i="2"/>
  <c r="F2" i="2"/>
  <c r="G2" i="2"/>
  <c r="H2" i="2"/>
  <c r="I2" i="2"/>
  <c r="J2" i="2"/>
  <c r="K2" i="2"/>
  <c r="A3" i="2"/>
  <c r="B3" i="2"/>
  <c r="C3" i="2"/>
  <c r="D3" i="2"/>
  <c r="E3" i="2"/>
  <c r="F3" i="2"/>
  <c r="G3" i="2"/>
  <c r="H3" i="2"/>
  <c r="I3" i="2"/>
  <c r="J3" i="2"/>
  <c r="K3" i="2"/>
  <c r="A4" i="2"/>
  <c r="B4" i="2"/>
  <c r="C4" i="2"/>
  <c r="D4" i="2"/>
  <c r="E4" i="2"/>
  <c r="F4" i="2"/>
  <c r="G4" i="2"/>
  <c r="H4" i="2"/>
  <c r="I4" i="2"/>
  <c r="J4" i="2"/>
  <c r="K4" i="2"/>
  <c r="A5" i="2"/>
  <c r="B5" i="2"/>
  <c r="C5" i="2"/>
  <c r="D5" i="2"/>
  <c r="E5" i="2"/>
  <c r="F5" i="2"/>
  <c r="G5" i="2"/>
  <c r="H5" i="2"/>
  <c r="I5" i="2"/>
  <c r="J5" i="2"/>
  <c r="K5" i="2"/>
  <c r="A6" i="2"/>
  <c r="B6" i="2"/>
  <c r="C6" i="2"/>
  <c r="D6" i="2"/>
  <c r="E6" i="2"/>
  <c r="F6" i="2"/>
  <c r="G6" i="2"/>
  <c r="H6" i="2"/>
  <c r="I6" i="2"/>
  <c r="J6" i="2"/>
  <c r="K6" i="2"/>
  <c r="A7" i="2"/>
  <c r="B7" i="2"/>
  <c r="C7" i="2"/>
  <c r="D7" i="2"/>
  <c r="E7" i="2"/>
  <c r="F7" i="2"/>
  <c r="G7" i="2"/>
  <c r="H7" i="2"/>
  <c r="I7" i="2"/>
  <c r="J7" i="2"/>
  <c r="K7" i="2"/>
  <c r="A8" i="2"/>
  <c r="B8" i="2"/>
  <c r="C8" i="2"/>
  <c r="D8" i="2"/>
  <c r="E8" i="2"/>
  <c r="F8" i="2"/>
  <c r="G8" i="2"/>
  <c r="H8" i="2"/>
  <c r="I8" i="2"/>
  <c r="J8" i="2"/>
  <c r="K8" i="2"/>
  <c r="A9" i="2"/>
  <c r="B9" i="2"/>
  <c r="C9" i="2"/>
  <c r="D9" i="2"/>
  <c r="E9" i="2"/>
  <c r="F9" i="2"/>
  <c r="G9" i="2"/>
  <c r="H9" i="2"/>
  <c r="I9" i="2"/>
  <c r="J9" i="2"/>
  <c r="K9" i="2"/>
  <c r="A10" i="2"/>
  <c r="B10" i="2"/>
  <c r="C10" i="2"/>
  <c r="D10" i="2"/>
  <c r="E10" i="2"/>
  <c r="F10" i="2"/>
  <c r="G10" i="2"/>
  <c r="H10" i="2"/>
  <c r="I10" i="2"/>
  <c r="J10" i="2"/>
  <c r="K10" i="2"/>
  <c r="A11" i="2"/>
  <c r="B11" i="2"/>
  <c r="C11" i="2"/>
  <c r="D11" i="2"/>
  <c r="E11" i="2"/>
  <c r="F11" i="2"/>
  <c r="G11" i="2"/>
  <c r="H11" i="2"/>
  <c r="I11" i="2"/>
  <c r="J11" i="2"/>
  <c r="K11" i="2"/>
  <c r="A12" i="2"/>
  <c r="B12" i="2"/>
  <c r="C12" i="2"/>
  <c r="D12" i="2"/>
  <c r="E12" i="2"/>
  <c r="F12" i="2"/>
  <c r="G12" i="2"/>
  <c r="H12" i="2"/>
  <c r="I12" i="2"/>
  <c r="J12" i="2"/>
  <c r="K12" i="2"/>
  <c r="A13" i="2"/>
  <c r="B13" i="2"/>
  <c r="C13" i="2"/>
  <c r="D13" i="2"/>
  <c r="E13" i="2"/>
  <c r="F13" i="2"/>
  <c r="G13" i="2"/>
  <c r="H13" i="2"/>
  <c r="I13" i="2"/>
  <c r="J13" i="2"/>
  <c r="K13" i="2"/>
  <c r="A14" i="2"/>
  <c r="B14" i="2"/>
  <c r="C14" i="2"/>
  <c r="D14" i="2"/>
  <c r="E14" i="2"/>
  <c r="F14" i="2"/>
  <c r="G14" i="2"/>
  <c r="H14" i="2"/>
  <c r="I14" i="2"/>
  <c r="J14" i="2"/>
  <c r="K14" i="2"/>
  <c r="A15" i="2"/>
  <c r="B15" i="2"/>
  <c r="C15" i="2"/>
  <c r="D15" i="2"/>
  <c r="E15" i="2"/>
  <c r="F15" i="2"/>
  <c r="G15" i="2"/>
  <c r="H15" i="2"/>
  <c r="I15" i="2"/>
  <c r="J15" i="2"/>
  <c r="K15" i="2"/>
  <c r="A16" i="2"/>
  <c r="B16" i="2"/>
  <c r="C16" i="2"/>
  <c r="D16" i="2"/>
  <c r="E16" i="2"/>
  <c r="F16" i="2"/>
  <c r="G16" i="2"/>
  <c r="H16" i="2"/>
  <c r="I16" i="2"/>
  <c r="J16" i="2"/>
  <c r="K16" i="2"/>
  <c r="A17" i="2"/>
  <c r="B17" i="2"/>
  <c r="C17" i="2"/>
  <c r="D17" i="2"/>
  <c r="E17" i="2"/>
  <c r="F17" i="2"/>
  <c r="G17" i="2"/>
  <c r="H17" i="2"/>
  <c r="I17" i="2"/>
  <c r="J17" i="2"/>
  <c r="K17" i="2"/>
  <c r="A18" i="2"/>
  <c r="B18" i="2"/>
  <c r="C18" i="2"/>
  <c r="D18" i="2"/>
  <c r="E18" i="2"/>
  <c r="F18" i="2"/>
  <c r="G18" i="2"/>
  <c r="H18" i="2"/>
  <c r="I18" i="2"/>
  <c r="J18" i="2"/>
  <c r="K18" i="2"/>
  <c r="A19" i="2"/>
  <c r="B19" i="2"/>
  <c r="C19" i="2"/>
  <c r="D19" i="2"/>
  <c r="E19" i="2"/>
  <c r="F19" i="2"/>
  <c r="G19" i="2"/>
  <c r="H19" i="2"/>
  <c r="I19" i="2"/>
  <c r="J19" i="2"/>
  <c r="K19" i="2"/>
  <c r="A20" i="2"/>
  <c r="B20" i="2"/>
  <c r="C20" i="2"/>
  <c r="D20" i="2"/>
  <c r="E20" i="2"/>
  <c r="F20" i="2"/>
  <c r="G20" i="2"/>
  <c r="H20" i="2"/>
  <c r="I20" i="2"/>
  <c r="J20" i="2"/>
  <c r="K20" i="2"/>
  <c r="A21" i="2"/>
  <c r="B21" i="2"/>
  <c r="C21" i="2"/>
  <c r="D21" i="2"/>
  <c r="E21" i="2"/>
  <c r="F21" i="2"/>
  <c r="G21" i="2"/>
  <c r="H21" i="2"/>
  <c r="I21" i="2"/>
  <c r="J21" i="2"/>
  <c r="K21" i="2"/>
  <c r="A22" i="2"/>
  <c r="B22" i="2"/>
  <c r="C22" i="2"/>
  <c r="D22" i="2"/>
  <c r="E22" i="2"/>
  <c r="F22" i="2"/>
  <c r="G22" i="2"/>
  <c r="H22" i="2"/>
  <c r="I22" i="2"/>
  <c r="J22" i="2"/>
  <c r="K22" i="2"/>
  <c r="A23" i="2"/>
  <c r="B23" i="2"/>
  <c r="C23" i="2"/>
  <c r="D23" i="2"/>
  <c r="E23" i="2"/>
  <c r="F23" i="2"/>
  <c r="G23" i="2"/>
  <c r="H23" i="2"/>
  <c r="I23" i="2"/>
  <c r="J23" i="2"/>
  <c r="K23" i="2"/>
  <c r="A24" i="2"/>
  <c r="B24" i="2"/>
  <c r="C24" i="2"/>
  <c r="D24" i="2"/>
  <c r="E24" i="2"/>
  <c r="F24" i="2"/>
  <c r="G24" i="2"/>
  <c r="H24" i="2"/>
  <c r="I24" i="2"/>
  <c r="J24" i="2"/>
  <c r="K24" i="2"/>
  <c r="A25" i="2"/>
  <c r="B25" i="2"/>
  <c r="C25" i="2"/>
  <c r="D25" i="2"/>
  <c r="E25" i="2"/>
  <c r="F25" i="2"/>
  <c r="G25" i="2"/>
  <c r="H25" i="2"/>
  <c r="I25" i="2"/>
  <c r="J25" i="2"/>
  <c r="K25" i="2"/>
  <c r="A26" i="2"/>
  <c r="B26" i="2"/>
  <c r="C26" i="2"/>
  <c r="D26" i="2"/>
  <c r="E26" i="2"/>
  <c r="F26" i="2"/>
  <c r="G26" i="2"/>
  <c r="H26" i="2"/>
  <c r="I26" i="2"/>
  <c r="J26" i="2"/>
  <c r="K26" i="2"/>
  <c r="A27" i="2"/>
  <c r="B27" i="2"/>
  <c r="C27" i="2"/>
  <c r="D27" i="2"/>
  <c r="E27" i="2"/>
  <c r="F27" i="2"/>
  <c r="G27" i="2"/>
  <c r="H27" i="2"/>
  <c r="I27" i="2"/>
  <c r="J27" i="2"/>
  <c r="K27" i="2"/>
  <c r="A28" i="2"/>
  <c r="B28" i="2"/>
  <c r="C28" i="2"/>
  <c r="D28" i="2"/>
  <c r="E28" i="2"/>
  <c r="F28" i="2"/>
  <c r="G28" i="2"/>
  <c r="H28" i="2"/>
  <c r="I28" i="2"/>
  <c r="J28" i="2"/>
  <c r="K28" i="2"/>
  <c r="A29" i="2"/>
  <c r="B29" i="2"/>
  <c r="C29" i="2"/>
  <c r="D29" i="2"/>
  <c r="E29" i="2"/>
  <c r="F29" i="2"/>
  <c r="G29" i="2"/>
  <c r="H29" i="2"/>
  <c r="I29" i="2"/>
  <c r="J29" i="2"/>
  <c r="K29" i="2"/>
  <c r="A30" i="2"/>
  <c r="B30" i="2"/>
  <c r="C30" i="2"/>
  <c r="D30" i="2"/>
  <c r="E30" i="2"/>
  <c r="F30" i="2"/>
  <c r="G30" i="2"/>
  <c r="H30" i="2"/>
  <c r="I30" i="2"/>
  <c r="J30" i="2"/>
  <c r="K30" i="2"/>
  <c r="A31" i="2"/>
  <c r="B31" i="2"/>
  <c r="C31" i="2"/>
  <c r="D31" i="2"/>
  <c r="E31" i="2"/>
  <c r="F31" i="2"/>
  <c r="G31" i="2"/>
  <c r="H31" i="2"/>
  <c r="I31" i="2"/>
  <c r="J31" i="2"/>
  <c r="K31" i="2"/>
  <c r="A32" i="2"/>
  <c r="B32" i="2"/>
  <c r="C32" i="2"/>
  <c r="D32" i="2"/>
  <c r="E32" i="2"/>
  <c r="F32" i="2"/>
  <c r="G32" i="2"/>
  <c r="H32" i="2"/>
  <c r="I32" i="2"/>
  <c r="J32" i="2"/>
  <c r="K32" i="2"/>
  <c r="A33" i="2"/>
  <c r="B33" i="2"/>
  <c r="C33" i="2"/>
  <c r="D33" i="2"/>
  <c r="E33" i="2"/>
  <c r="F33" i="2"/>
  <c r="G33" i="2"/>
  <c r="H33" i="2"/>
  <c r="I33" i="2"/>
  <c r="J33" i="2"/>
  <c r="K33" i="2"/>
  <c r="A34" i="2"/>
  <c r="B34" i="2"/>
  <c r="C34" i="2"/>
  <c r="D34" i="2"/>
  <c r="E34" i="2"/>
  <c r="F34" i="2"/>
  <c r="G34" i="2"/>
  <c r="H34" i="2"/>
  <c r="I34" i="2"/>
  <c r="J34" i="2"/>
  <c r="K34" i="2"/>
  <c r="A35" i="2"/>
  <c r="B35" i="2"/>
  <c r="C35" i="2"/>
  <c r="D35" i="2"/>
  <c r="E35" i="2"/>
  <c r="F35" i="2"/>
  <c r="G35" i="2"/>
  <c r="H35" i="2"/>
  <c r="I35" i="2"/>
  <c r="J35" i="2"/>
  <c r="K35" i="2"/>
  <c r="A36" i="2"/>
  <c r="B36" i="2"/>
  <c r="C36" i="2"/>
  <c r="D36" i="2"/>
  <c r="E36" i="2"/>
  <c r="F36" i="2"/>
  <c r="G36" i="2"/>
  <c r="H36" i="2"/>
  <c r="I36" i="2"/>
  <c r="J36" i="2"/>
  <c r="K36" i="2"/>
  <c r="A37" i="2"/>
  <c r="B37" i="2"/>
  <c r="C37" i="2"/>
  <c r="D37" i="2"/>
  <c r="E37" i="2"/>
  <c r="F37" i="2"/>
  <c r="G37" i="2"/>
  <c r="H37" i="2"/>
  <c r="I37" i="2"/>
  <c r="J37" i="2"/>
  <c r="K37" i="2"/>
  <c r="A38" i="2"/>
  <c r="B38" i="2"/>
  <c r="C38" i="2"/>
  <c r="D38" i="2"/>
  <c r="E38" i="2"/>
  <c r="F38" i="2"/>
  <c r="G38" i="2"/>
  <c r="H38" i="2"/>
  <c r="I38" i="2"/>
  <c r="J38" i="2"/>
  <c r="K38" i="2"/>
  <c r="A39" i="2"/>
  <c r="B39" i="2"/>
  <c r="C39" i="2"/>
  <c r="D39" i="2"/>
  <c r="E39" i="2"/>
  <c r="F39" i="2"/>
  <c r="G39" i="2"/>
  <c r="H39" i="2"/>
  <c r="I39" i="2"/>
  <c r="J39" i="2"/>
  <c r="K39" i="2"/>
  <c r="A40" i="2"/>
  <c r="B40" i="2"/>
  <c r="C40" i="2"/>
  <c r="D40" i="2"/>
  <c r="E40" i="2"/>
  <c r="F40" i="2"/>
  <c r="G40" i="2"/>
  <c r="H40" i="2"/>
  <c r="I40" i="2"/>
  <c r="J40" i="2"/>
  <c r="K40" i="2"/>
  <c r="A41" i="2"/>
  <c r="B41" i="2"/>
  <c r="C41" i="2"/>
  <c r="D41" i="2"/>
  <c r="E41" i="2"/>
  <c r="F41" i="2"/>
  <c r="G41" i="2"/>
  <c r="H41" i="2"/>
  <c r="I41" i="2"/>
  <c r="J41" i="2"/>
  <c r="K41" i="2"/>
  <c r="A42" i="2"/>
  <c r="B42" i="2"/>
  <c r="C42" i="2"/>
  <c r="D42" i="2"/>
  <c r="E42" i="2"/>
  <c r="F42" i="2"/>
  <c r="G42" i="2"/>
  <c r="H42" i="2"/>
  <c r="I42" i="2"/>
  <c r="J42" i="2"/>
  <c r="K42" i="2"/>
  <c r="A43" i="2"/>
  <c r="B43" i="2"/>
  <c r="C43" i="2"/>
  <c r="D43" i="2"/>
  <c r="E43" i="2"/>
  <c r="F43" i="2"/>
  <c r="G43" i="2"/>
  <c r="H43" i="2"/>
  <c r="I43" i="2"/>
  <c r="J43" i="2"/>
  <c r="K43" i="2"/>
  <c r="A44" i="2"/>
  <c r="B44" i="2"/>
  <c r="C44" i="2"/>
  <c r="D44" i="2"/>
  <c r="E44" i="2"/>
  <c r="F44" i="2"/>
  <c r="G44" i="2"/>
  <c r="H44" i="2"/>
  <c r="I44" i="2"/>
  <c r="J44" i="2"/>
  <c r="K44" i="2"/>
  <c r="A45" i="2"/>
  <c r="B45" i="2"/>
  <c r="C45" i="2"/>
  <c r="D45" i="2"/>
  <c r="E45" i="2"/>
  <c r="F45" i="2"/>
  <c r="G45" i="2"/>
  <c r="H45" i="2"/>
  <c r="I45" i="2"/>
  <c r="J45" i="2"/>
  <c r="K45" i="2"/>
  <c r="A46" i="2"/>
  <c r="B46" i="2"/>
  <c r="C46" i="2"/>
  <c r="D46" i="2"/>
  <c r="E46" i="2"/>
  <c r="F46" i="2"/>
  <c r="G46" i="2"/>
  <c r="H46" i="2"/>
  <c r="I46" i="2"/>
  <c r="J46" i="2"/>
  <c r="K46" i="2"/>
  <c r="A47" i="2"/>
  <c r="B47" i="2"/>
  <c r="C47" i="2"/>
  <c r="D47" i="2"/>
  <c r="E47" i="2"/>
  <c r="F47" i="2"/>
  <c r="G47" i="2"/>
  <c r="H47" i="2"/>
  <c r="I47" i="2"/>
  <c r="J47" i="2"/>
  <c r="K47" i="2"/>
  <c r="A48" i="2"/>
  <c r="B48" i="2"/>
  <c r="C48" i="2"/>
  <c r="D48" i="2"/>
  <c r="E48" i="2"/>
  <c r="F48" i="2"/>
  <c r="G48" i="2"/>
  <c r="H48" i="2"/>
  <c r="I48" i="2"/>
  <c r="J48" i="2"/>
  <c r="K48" i="2"/>
  <c r="A49" i="2"/>
  <c r="B49" i="2"/>
  <c r="C49" i="2"/>
  <c r="D49" i="2"/>
  <c r="E49" i="2"/>
  <c r="F49" i="2"/>
  <c r="G49" i="2"/>
  <c r="H49" i="2"/>
  <c r="I49" i="2"/>
  <c r="J49" i="2"/>
  <c r="K49" i="2"/>
  <c r="A50" i="2"/>
  <c r="B50" i="2"/>
  <c r="C50" i="2"/>
  <c r="D50" i="2"/>
  <c r="E50" i="2"/>
  <c r="F50" i="2"/>
  <c r="G50" i="2"/>
  <c r="H50" i="2"/>
  <c r="I50" i="2"/>
  <c r="J50" i="2"/>
  <c r="K50" i="2"/>
  <c r="A51" i="2"/>
  <c r="B51" i="2"/>
  <c r="C51" i="2"/>
  <c r="D51" i="2"/>
  <c r="E51" i="2"/>
  <c r="F51" i="2"/>
  <c r="G51" i="2"/>
  <c r="H51" i="2"/>
  <c r="I51" i="2"/>
  <c r="J51" i="2"/>
  <c r="K51" i="2"/>
  <c r="A52" i="2"/>
  <c r="B52" i="2"/>
  <c r="C52" i="2"/>
  <c r="D52" i="2"/>
  <c r="E52" i="2"/>
  <c r="F52" i="2"/>
  <c r="G52" i="2"/>
  <c r="H52" i="2"/>
  <c r="I52" i="2"/>
  <c r="J52" i="2"/>
  <c r="K52" i="2"/>
  <c r="A53" i="2"/>
  <c r="B53" i="2"/>
  <c r="C53" i="2"/>
  <c r="D53" i="2"/>
  <c r="E53" i="2"/>
  <c r="F53" i="2"/>
  <c r="G53" i="2"/>
  <c r="H53" i="2"/>
  <c r="I53" i="2"/>
  <c r="J53" i="2"/>
  <c r="K53" i="2"/>
  <c r="A54" i="2"/>
  <c r="B54" i="2"/>
  <c r="C54" i="2"/>
  <c r="D54" i="2"/>
  <c r="E54" i="2"/>
  <c r="F54" i="2"/>
  <c r="G54" i="2"/>
  <c r="H54" i="2"/>
  <c r="I54" i="2"/>
  <c r="J54" i="2"/>
  <c r="K54" i="2"/>
  <c r="A55" i="2"/>
  <c r="B55" i="2"/>
  <c r="C55" i="2"/>
  <c r="D55" i="2"/>
  <c r="E55" i="2"/>
  <c r="F55" i="2"/>
  <c r="G55" i="2"/>
  <c r="H55" i="2"/>
  <c r="I55" i="2"/>
  <c r="J55" i="2"/>
  <c r="K55" i="2"/>
  <c r="A56" i="2"/>
  <c r="B56" i="2"/>
  <c r="C56" i="2"/>
  <c r="D56" i="2"/>
  <c r="E56" i="2"/>
  <c r="F56" i="2"/>
  <c r="G56" i="2"/>
  <c r="H56" i="2"/>
  <c r="I56" i="2"/>
  <c r="J56" i="2"/>
  <c r="K56" i="2"/>
  <c r="A57" i="2"/>
  <c r="B57" i="2"/>
  <c r="C57" i="2"/>
  <c r="D57" i="2"/>
  <c r="E57" i="2"/>
  <c r="F57" i="2"/>
  <c r="G57" i="2"/>
  <c r="H57" i="2"/>
  <c r="I57" i="2"/>
  <c r="J57" i="2"/>
  <c r="K57" i="2"/>
  <c r="A58" i="2"/>
  <c r="B58" i="2"/>
  <c r="C58" i="2"/>
  <c r="D58" i="2"/>
  <c r="E58" i="2"/>
  <c r="F58" i="2"/>
  <c r="G58" i="2"/>
  <c r="H58" i="2"/>
  <c r="I58" i="2"/>
  <c r="J58" i="2"/>
  <c r="K58" i="2"/>
  <c r="A59" i="2"/>
  <c r="B59" i="2"/>
  <c r="C59" i="2"/>
  <c r="D59" i="2"/>
  <c r="E59" i="2"/>
  <c r="F59" i="2"/>
  <c r="G59" i="2"/>
  <c r="H59" i="2"/>
  <c r="I59" i="2"/>
  <c r="J59" i="2"/>
  <c r="K59" i="2"/>
  <c r="A60" i="2"/>
  <c r="B60" i="2"/>
  <c r="C60" i="2"/>
  <c r="D60" i="2"/>
  <c r="E60" i="2"/>
  <c r="F60" i="2"/>
  <c r="G60" i="2"/>
  <c r="H60" i="2"/>
  <c r="I60" i="2"/>
  <c r="J60" i="2"/>
  <c r="K60" i="2"/>
  <c r="A61" i="2"/>
  <c r="B61" i="2"/>
  <c r="C61" i="2"/>
  <c r="D61" i="2"/>
  <c r="E61" i="2"/>
  <c r="F61" i="2"/>
  <c r="G61" i="2"/>
  <c r="H61" i="2"/>
  <c r="I61" i="2"/>
  <c r="J61" i="2"/>
  <c r="K61" i="2"/>
  <c r="A62" i="2"/>
  <c r="B62" i="2"/>
  <c r="C62" i="2"/>
  <c r="D62" i="2"/>
  <c r="E62" i="2"/>
  <c r="F62" i="2"/>
  <c r="G62" i="2"/>
  <c r="H62" i="2"/>
  <c r="I62" i="2"/>
  <c r="J62" i="2"/>
  <c r="K62" i="2"/>
  <c r="A63" i="2"/>
  <c r="B63" i="2"/>
  <c r="C63" i="2"/>
  <c r="D63" i="2"/>
  <c r="E63" i="2"/>
  <c r="F63" i="2"/>
  <c r="G63" i="2"/>
  <c r="H63" i="2"/>
  <c r="I63" i="2"/>
  <c r="J63" i="2"/>
  <c r="K63" i="2"/>
  <c r="A64" i="2"/>
  <c r="B64" i="2"/>
  <c r="C64" i="2"/>
  <c r="D64" i="2"/>
  <c r="E64" i="2"/>
  <c r="F64" i="2"/>
  <c r="G64" i="2"/>
  <c r="H64" i="2"/>
  <c r="I64" i="2"/>
  <c r="J64" i="2"/>
  <c r="K64" i="2"/>
  <c r="A65" i="2"/>
  <c r="B65" i="2"/>
  <c r="C65" i="2"/>
  <c r="D65" i="2"/>
  <c r="E65" i="2"/>
  <c r="F65" i="2"/>
  <c r="G65" i="2"/>
  <c r="H65" i="2"/>
  <c r="I65" i="2"/>
  <c r="J65" i="2"/>
  <c r="K65" i="2"/>
</calcChain>
</file>

<file path=xl/sharedStrings.xml><?xml version="1.0" encoding="utf-8"?>
<sst xmlns="http://schemas.openxmlformats.org/spreadsheetml/2006/main" count="713" uniqueCount="297">
  <si>
    <t>Risk indicator</t>
  </si>
  <si>
    <t>Risk conclusion</t>
  </si>
  <si>
    <t>Geopolitical scale</t>
  </si>
  <si>
    <t>Source type</t>
  </si>
  <si>
    <t>Risk threshold</t>
  </si>
  <si>
    <t>Description of risk</t>
  </si>
  <si>
    <t>Risk mitigation measures - type of verifier</t>
  </si>
  <si>
    <t>Mitigation requirement level</t>
  </si>
  <si>
    <t>Risk mitigation measures - associated documents</t>
  </si>
  <si>
    <t>Risk mitigation measures</t>
  </si>
  <si>
    <t>Other relevant information</t>
  </si>
  <si>
    <t>01. Land tenure rights are secured and registered according to legal requirements.</t>
  </si>
  <si>
    <t>Non-negligible risk</t>
  </si>
  <si>
    <t xml:space="preserve">Brazil </t>
  </si>
  <si>
    <t>Native Forest-public, Native Forest-private, Native Forest-SLIMF , Forest Plantation-public, Forest Plantation-private, Forest Plantation-SLIMF</t>
  </si>
  <si>
    <t>01. 1.     Identified laws are not consistently upheld by all entities, are often ignored, are not enforced by relevant authorities, or any combination thereof;</t>
  </si>
  <si>
    <t xml:space="preserve">Overall, while Brazil has a framework for securing land tenure rights, the effectiveness of these rights is hampered by issues such as informal occupation, bureaucratic hurdles, and social inequalities. Land tenure rights are marked by competing claims and interests. The struggle for land reflects broader socio-economic inequalities, environmental degradation, and the need to respect Indigenous rights. Despite legal frameworks intended to protect vulnerable groups and the environment, law enforcement is often weak, and conflicts over land continue to escalate, particularly in the Amazon. </t>
  </si>
  <si>
    <t>Document verification</t>
  </si>
  <si>
    <t>Recommended</t>
  </si>
  <si>
    <t>1. Temporary Occupation Authorization granted by INCRA;
2. Rural Environmental Registry - CAR
3. Rural Territorial Property Tax - ITR
4. Certificate of Rural Property Registration - CCIR
5. Certificate of Full Enrollment Rural Property Content
6. Negative Certificate of Debit of Rural Property - CNDIR
7. Operation license / Operation permission
8. Evidence of conflict over landowernisp
9. Ownership and Title Deeds</t>
  </si>
  <si>
    <t>Verify, through the review of the associated documents, that land ownership, possession, and usage rights are legitimate, valid, and free from unresolved conflicts.
For example:
a)	Land ownership, possession, or use rights are supported by at least three documents listed in the associated documents;
b)	Information such as owners’ names, property boundaries, and areas is cross-checked across multiple documents where available;
c)	Permits and land-related authorizations are valid, unexpired, and any limitations or conditions are identified and assessed;
d)	Relevant external sources (e.g. reports from the Pastoral Land Commission – CPT, the Indigenous Missionary Council – CIMI, or similar organizations) are reviewed to identify potential involvement of suppliers in land disputes;
e)	Maps and spatial documents are reviewed to identify potential overlaps or conflicts with Indigenous lands, traditional communities, conservation units, or other legally protected areas, considering the scale of the operation and the local context.</t>
  </si>
  <si>
    <t>Definition : Throughout this document, Certificate Holder refers to the company sourcing wood for inclusion in its Controlled Wood Program, in accordance with FSC-STD-40-005.</t>
  </si>
  <si>
    <t>02. Land management rights are in place and registered according to legal requirements.</t>
  </si>
  <si>
    <t>02. 1.     Identified laws are not consistently upheld by all entities, are often ignored, are not enforced by relevant authorities, or any combination thereof;</t>
  </si>
  <si>
    <t>The primary risk associated with land management rights in Brazil stems from weak enforcement and high levels of corruption, which compromise sustainable practices on both public and private lands. Despite a structured concession process for public lands, issues like fraudulent licensing and illegal logging persist, often facilitated by public officials and companies issuing unauthorized permits. On private lands, compliance challenges arise from significant deficits in protected Legal Reserves and self-declared information in the Rural Environmental Registry, with most entries unverified by environmental authorities. These gaps in surveillance and enforcement, coupled with Brazil's high corruption perception, make land management rights a non-negligible risk across the country.</t>
  </si>
  <si>
    <t>Verify, through the review of the associated documents, that land ownership, possession, and usage rights are legitimate, valid, and free from unresolved conflicts.
For example:
a)	 Land ownership, possession, or use rights are supported by at least three documents listed in the associated documents;
b)	Information such as owners’ names, property boundaries, and areas is cross-checked across multiple documents where available;
c)	Permits and land-related authorizations are valid, unexpired, and any limitations or conditions are identified and assessed;
d)	Relevant external sources (e.g. reports from the Pastoral Land Commission – CPT, the Indigenous Missionary Council – CIMI, or similar organizations) are reviewed to identify potential involvement of suppliers in land disputes;
e)	Maps and spatial documents are reviewed to identify potential overlaps or conflicts with Indigenous lands, traditional communities, conservation units, or other legally protected areas, considering the scale of the operation and the local context.</t>
  </si>
  <si>
    <t>N/A</t>
  </si>
  <si>
    <t>04. Harvesting permits are in place and are issued and registered according to legal requirements.</t>
  </si>
  <si>
    <t xml:space="preserve">Native Forest-public, Native Forest-private, Native Forest-SLIMF </t>
  </si>
  <si>
    <t>04. 1.  Identified laws are not consistently upheld by all entities, are often ignored, are not enforced by relevant authorities, or any combination thereof;</t>
  </si>
  <si>
    <t xml:space="preserve">
The primary risks in managing natural forests in Brazil include unauthorized and fraudulent licensing, illegal logging in protected areas, inflated harvesting volumes, and harvesting of unauthorized species. Corruption among officials further exacerbates these issues, allowing illegal permits and unlicensed activities. Recent cases, such as the illegal logging in Pará’s Caxiuanã forest and the Akuanduba Operation’s uncovering of fraudulent permits, illustrate these risks. Additionally, forest loss in indigenous lands and conservation units has been rising, particularly in the Amazon region, where a significant percentage of harvesting lacks proper authorization.</t>
  </si>
  <si>
    <t>Others</t>
  </si>
  <si>
    <t xml:space="preserve">1.	Forest Management Plan (PMFS) and the corresponding Annual Operating Plan (POA)
2.	Operation Licenses
3.	Logging Permits (AUTEX, AUTEF)
4.	Transport Permit (DOF+)
5.	Roads, Yards and Skidding Trails Maps
6.	Logging Waybill Records
</t>
  </si>
  <si>
    <t>Verify, through review of associated documents and field inspections, that all required harvesting permits and related documentation are valid, accurate, and reflective of on-the-ground operations.
For example:
 1. Documentation Review
a)	Forest Management Plan (PMFS) and Annual Operating Plan (POA) are approved by the relevant authorities (e.g., IBAMA or state environmental agencies);
b)	Approved species, harvest volumes, and geographic boundaries correspond with observed operations; 
c)	POA aligns with annual quotas and operational timelines;
d)	Operation licenses exist and are valid; 
e)	Licenses comply with local and federal regulations;
f)	Logging permits (AUTEX, AUTEF) are registered and match the declared harvest areas, volumes, and species;
g)	Permit details correspond with official databases or state systems;
h)	Transport Permit (DOF) accurately represents transported timber, including species, volumes, and geographic origin;
i)	Transport permits are used for their intended purpose and are not reused or manipulated;
j)	Roads, log yards, and skidding trails are within the boundaries approved in the PMFS and POA;
k)	Logging waybill records correspond with transport permits (DOF) and declared harvesting activities.
2. Field verification
a)	Harvested areas are compared with maps and plans to ensure activities remain within authorized boundaries;
b)	Stumps and log markings are inspected to verify that logged species match permit details;
c)	Log yards are checked for consistency between documentation and physical inventory;
d)	Transportation vehicles and routes are inspected to ensure compliance with the DOF and other permits;
e)	Maps provided by suppliers align with field conditions;
f)	Waybill details are matched with physical logs during site visits.</t>
  </si>
  <si>
    <t xml:space="preserve">This measure encompass documentation review and field verification.
Field verification validate the authenticity and accuracy of the reviewed documentation. </t>
  </si>
  <si>
    <t>05. Legal requirements for land-use and management planning are complied with.</t>
  </si>
  <si>
    <t>05. 1. Identified laws are not consistently upheld by all entities, are often ignored, are not enforced by relevant authorities, or any combination thereof;</t>
  </si>
  <si>
    <t xml:space="preserve">
In Brazil, forest management planning faces significant risks due to weak enforcement, fraudulent permits, and illegal logging. Despite mandatory Sustainable Forest Management Plans (PMFS) for natural forests, compliance is undermined by systemic corruption and resource limitations. Reports from MapBiomas and Imazon reveal high rates of unauthorized logging, with 35% of selectively logged areas in the Amazon lacking proper authorization. Deficits in conservation areas and Legal Reserves further exacerbate the issue. These challenges highlight a non-negligible risk for management planning in natural forests.</t>
  </si>
  <si>
    <t>1.	Forest Management Plan (PMFS) and the corresponding Annual Operating Plan (POA)
2.	Operation Licenses
3.	Logging Permits (AUTEX, AUTEF)
4.	Transport Permit (DOF+)
5. CAR - Rural Environmental Record
6. Evidence of conflict over landowernisp</t>
  </si>
  <si>
    <t xml:space="preserve">Verify documentation demonstrating that management rights are approved by the competent authority and are free from unresolved land tenure or land-use disputes.
For example:
a)	Land titles, Certidão de Registro de Imóveis, and CAR (Cadastro Ambiental Rural) records support legal ownership or management rights;
b)	Owners’ names, property areas, and boundaries correspond across multiple documents and are free from inconsistencies;
c)	Management rights are legitimate and comply with applicable legal requirements based on document review and cross-referencing;
d)	Required permits, including Licenças Ambientais, PMFS (Forest Management Plans), and logging permits (e.g. AUTEF, AUTEX), are valid, applicable to the management area, and include any limitations or conditions;
e)	Permit expiration dates are verified, and renewals or updates are obtained where necessary;
f)	Evidence of payment of land-related taxes (e.g. ITR – Imposto Territorial Rural) or equivalent obligations supports active and lawful land tenure;
g)	Relevant external sources (e.g. reports from the Pastoral Land Commission – CPT and the Indigenous Missionary Council – CIMI) do not indicate unresolved land tenure disputes involving suppliers;
h)	Maps and spatial information are reviewed to identify potential overlaps or conflicts with Indigenous peoples, traditional communities, conservation units, or other protected or claimed areas, considering the scale of the operation.
</t>
  </si>
  <si>
    <t>10. Legal requirements related to corruption, including bribery, fraud and conflict of interest, are complied with.</t>
  </si>
  <si>
    <t>10. 1.     Identified laws are not consistently upheld by all entities, are often ignored, are not enforced by relevant authorities, or any combination thereof;</t>
  </si>
  <si>
    <t>Brazil has a well-established legal framework addressing corruption, bribery, fraud and conflicts of interest, applicable to both public and private actors. However, international governance indicators show persistent weaknesses in enforcement and consistency across institutions and regions. While legal requirements exist and are formally applicable nationwide, challenges remain in ensuring their effective and uniform implementation.</t>
  </si>
  <si>
    <t xml:space="preserve">1. Whistleblower channels 
2. Anticorruption/bribery policies
</t>
  </si>
  <si>
    <t xml:space="preserve">Verify through the review of the associated documents and field inspections that suppliers providing controlled wood are not involved in corruption, bribery, or fraudulent practices, and that effective anti-corruption and reporting mechanisms are implemented and maintained.
For example:
1. Document review
a)	Anti-corruption and anti-bribery policies are implemented and include mechanisms such as a whistleblower or anonymous reporting channel accessible to employees and stakeholders;
b)	Reporting mechanisms allow confidential or anonymous submissions without fear of retaliation and are communicated internally and, where relevant, to suppliers;
c)	During supplier evaluations, it is verified whether suppliers have their own anti-corruption and reporting policies or rely on the Certificate Holder’s reporting mechanisms, recognizing that non-certified suppliers may use the Certificate Holder’s system;
d)	Supplier information and official documentation (e.g. permits, licenses, authorizations) correspond with publicly available records and do not indicate inconsistencies or irregularities;
e)	Harvesting and transport permits (e.g. AUTEF, AUTEX, DOF) are cross-checked for authenticity and consistency across systems;
f)	Public records, media sources, and internet searches do not indicate unresolved legal disputes, sanctions, or allegations related to fraud, bribery, or corruption involving suppliers.
2. Field inspection
a)	Workers within the Certificate Holder’s organization and supplier organizations demonstrate awareness of anti-corruption policies and reporting mechanisms applicable to them;
b)	Supplier staff demonstrate knowledge of anti-corruption requirements and the ability to identify and report unethical behavior during interviews;
</t>
  </si>
  <si>
    <t>11. All forms of bribery and corruption are avoided.</t>
  </si>
  <si>
    <t>11. 1.     Applicable legislation for the area under assessment covers the requirements under this indicator, but the risk assessment for indicator 10 confirms a designation of ‘non-negligible risk’;</t>
  </si>
  <si>
    <t>Despite formal prohibitions, bribery and corruption remain systemic risks in Brazil. International indices and competitiveness assessments indicate ongoing concerns about corrupt practices affecting business activities and public administration. These conditions suggest that the complete avoidance of bribery and corruption cannot be assumed in practice, particularly in sectors reliant on regulatory approvals and public oversight.</t>
  </si>
  <si>
    <t>12. Data and document falsification do not occur.</t>
  </si>
  <si>
    <t>12. 1.     Applicable legislation for the area under assessment covers the requirements under this indicator, but the risk assessment for indicator 10 confirms a designation of ‘non-negligible risk’;</t>
  </si>
  <si>
    <t>Document falsification is a significant issue in Brazil's forestry sector and land tenure system, affecting both natural forests and plantations. It involves the manipulation or forgery of official documents to illegally exploit forest resources and circumvent environmental regulations. Additionally, this practice contributes to illegal land grabbing, deforestation, and conflicts over land ownership.</t>
  </si>
  <si>
    <t>13. Legal requirements for management activities and related operational requirements are complied with.</t>
  </si>
  <si>
    <t>13. 1.     Identified laws are not consistently upheld by all entities, are often ignored, are not enforced by relevant authorities, or any combination thereof;</t>
  </si>
  <si>
    <t>Sustainable forest management faces key risks including illegal deforestation, weak enforcement in remote areas, and insufficient technical training and infrastructure. Complex regulations, policy instability, and inadequate economic incentives further discourage compliance. Competition from cheaper illegal timber undermines sustainable markets, while corruption and limited inspection capacity hinder oversight. Audits uncover repeated non-conformities, including inadequate infrastructure maintenance and outdated asset inventories, hindering efforts to meet environmental and legal standards.</t>
  </si>
  <si>
    <t>1. Forest Management Plan (PMFS) and the corresponding Annual Operating Plan (POA)
2. Operating permit
3. CAR - Rural Environmental Record
4. Embargo - Actual situation in IBAMA for Environmental fines and Embargo</t>
  </si>
  <si>
    <t xml:space="preserve">Verify, through review of associated documents and records and field inspections, that documentation related to management and operational activities complies with applicable environmental legislation and is valid, accurate, and reflective of on-the-ground operations.
For example:
1. Documentation Review
a)	GIS analysis using up-to-date satellite imagery and accurate spatial data identifies potential deforestation or degradation within APPs and RLs;
b)	GIS results correspond with information recorded in the Rural Environmental Registry (CAR), Forest Management Plan (PMFS), and Annual Operating Plan (POA);
c)	APP and RL boundaries declared in the CAR, PMFS, and POA are consistent and reflect legally established protection areas;
d)	Public records from IBAMA and/or state environmental agencies do not indicate embargoes, fines, or sanctions related to illegal harvesting or forest transport activities.
2. Field Verification
a)	Field observations confirm that forest management activities comply with legal restrictions applicable to APPs and RLs;
b)	Harvest of exotic species within APPs, where applicable, complies with the conditions of the relevant authorization;
c)	Soil conservation, road construction, and erosion control practices align with applicable legal requirements;
d)	Remaining native vegetation and water resources do not show evidence of damage inconsistent with legal requirements;
e)	Where GIS analysis is inconclusive, APPs and RLs declared in the CAR, PMFS, and POA accurately reflect on-the-ground conditions and meet applicable legal requirements.
</t>
  </si>
  <si>
    <t xml:space="preserve">Documentation review ensures the CAR is legally valid by reviewing its status on the official website of the relevant authorities. Field verification validate the authenticity and accuracy of the reviewed documentation and the conformity of operations with the applicable environmental legislation. Field verification  also determine if harvesting activities don't threat conservation and preservation areas required by the law (APP and RL). </t>
  </si>
  <si>
    <t>Forest Plantation-public, Forest Plantation-private, Forest Plantation-SLIMF</t>
  </si>
  <si>
    <t>Law No. 14,876 of 31 May 2024 reduces regulatory oversight of forestry infrastructure activities. In a context where laws are not always consistently enforced, this creates a risk that environmental safeguards, particularly related to soil, water, and ecosystem protection, may be unevenly applied or overlooked in practice.</t>
  </si>
  <si>
    <t xml:space="preserve">Documentation review ensures the CAR is legally valid by reviewing its status on the official website of the relevant authorities. Field verifications verify the conformity of operations with the applicable environmental legislation. Field verification also determine if harvesting activities don't threat conservation and preservation areas required by the law (APP and RL). 
</t>
  </si>
  <si>
    <t>14.  Development and maintenance of infrastructure associated with management activities comply with applicable codes and legal requirements for the protection of environmental values.</t>
  </si>
  <si>
    <t>14. 1.     Identified laws are not consistently upheld by all entities, are often ignored, are not enforced by relevant authorities, or any combination thereof;</t>
  </si>
  <si>
    <t>In Brazil, there are legal regulations, specifically in state and municipal regulations, to support the inspection and monitoring process regarding the size and quantity of timber yards and the size of roads for the management of native forests. However, despite the effort from the public administration to inspect the management activities, the wide distribution of natural forests, remotness, and the lack of resources from regulatory bodies for these activities makes it difficult to inspect all areas with the necessary frequency. The level of the implementation of the legal requirements is thus difficult to determine due to lack of information.</t>
  </si>
  <si>
    <t>Field verification</t>
  </si>
  <si>
    <t>1. Forest Management Plan (PMFS) and the corresponding Annual Operating Plan (POA)
2. Operating permit
3. Embargo - Actual situation in IBAMA for Environmental fines and Embargo
4. ART - Technical Responsibility Record</t>
  </si>
  <si>
    <t xml:space="preserve">Verify conformity with applicable environmental legislation through field inspections, ensuring that on-the-ground conditions are consistent with legal requirements and approved mitigation measures.
For example:
a)	Harvest of exotic species within Permanent Preservation Areas (APPs) complies with the conditions defined in the applicable authorization;
b)	Soil conservation practices are implemented to prevent erosion, compaction, and sedimentation;
c)	Road conservation practices minimize environmental impacts and follow approved technical specifications;
d)	Remaining native vegetation shows no evidence of undue damage associated with harvesting or infrastructure activities;
e)	Water resources are protected, with no unauthorized impacts on streams, riparian zones, or drainage patterns;
f)	Infrastructure elements, including access roads, yards, and skidding trails, comply with the specifications defined in the approved ART and associated authorizations;
g)	ART documentation related to infrastructure construction is reviewed for validity, scope, and consistency with implemented mitigation measures.
</t>
  </si>
  <si>
    <t>In the context of plantation forest management on private lands in Brazil, and considering the precautionary approach, a non-negligible risk is identified due to the lack of verifiable evidence demonstrating effective compliance and control in a setting where corruption and fraud risks have been assessed as high. Reliance on voluntary practices, combined with reduced regulatory oversight and limited enforcement, constrains the ability to confirm consistent implementation of environmental and governance safeguards.</t>
  </si>
  <si>
    <t>1. CAR - Rural Environmental Record
2. ART - Technical Responsibility Record
3. Operation license</t>
  </si>
  <si>
    <t xml:space="preserve">Field verification and document review confirm conformity with applicable environmental legislation and technical requirements related to forest operations and associated infrastructure, ensuring that field conditions and documentation are consistent with legal obligations and approved technical responsibilities.
For example:
1. Field Verification
a)	Harvest of exotic species within Permanent Preservation Areas (APPs) complies with the conditions established in the applicable authorization;
b)	Soil conservation practices are implemented to prevent erosion, compaction, and sediment transport;
c)	Road conservation practices minimize environmental impacts and follow appropriate technical criteria;
d)	Remaining native vegetation shows no evidence of undue or unauthorized damage resulting from forest operations; 
e)	Water resources are protected, with no unauthorized impacts on watercourses, riparian zones, or drainage systems.
2. Documentation Review
a)	Technical Responsibility Certificate (ART) has been issued by a forest engineer or other legally qualified professional for the planning, construction, and maintenance of forest roads, timber yards, skidding trails, and related infrastructure, where specific technical standards are prescribed by law;
b)	ART scope covers both the development of new infrastructure and the maintenance of existing structures within the forest management activities.
</t>
  </si>
  <si>
    <t xml:space="preserve">
For small or resource-limited operations that may not have access to qualified professionals to issue ARTs, technical support and capacity-building initiatives for the suppliers have been provided. 
For example:
- Access to licensed forest engineers or other qualified professionals are facilated through technical assistance programs or shared service arrangements;
- Training sessions or workshops on the proper planning, construction, and maintenance of forest roads, timber yards, skidding trails, and related infrastructure are organized;
-  Standardized guidelines or templates that align with best practices are developed and shared with suppliers.</t>
  </si>
  <si>
    <t>15.  Development and maintenance of infrastructure associated with management activities is done in a way that minimises adverse impacts on environmental values.</t>
  </si>
  <si>
    <t>15. 1.     Applicable legislation for the area under assessment covers the requirements under this indicator, but the risk assessment for indicator 14 confirms a designation of ‘non-negligible risk’;</t>
  </si>
  <si>
    <t>In Brazil, there are legal regulations, specifically in state and municipal regulations, to support the inspection and monitoring process regarding the size and quantity of timber yards and the size of roads for the management of natural forests. However, despite the effort from the public administration to inspect the management activities, the wide distribution of natural forests, remotness, and the lack of resources from regulatory bodies for these activities makes it difficult to inspect all areas with the necessary frequency. The level of the implementation of the legal requirements is thus difficult to determine due to lack of information.</t>
  </si>
  <si>
    <t xml:space="preserve">Conduct field verification at the supplier level and verify that infrastructure including skidding trails, access roads, and yards, aligns with the approved Operational Plan (POA) and associated documents. 
For example:
a)	Skidding trails, access roads, and yards align with the locations, specifications, and conditions defined in the approved POA;
b)	Infrastructure placement avoids areas with intermittent streams, or is supported by a documented technical justification where avoidance is not feasible; 
c)	Mitigation measures are implemented to prevent erosion, sedimentation, and other adverse environmental impacts.
d)	Technical Responsibility Certificate (ART) related to infrastructure planning, construction, and maintenance is reviewed for validity and scope; 
e)	Infrastructure Specifications defined in the ART correspond with the infrastructure observed in the field.
</t>
  </si>
  <si>
    <t>In plantation forests, there is no specific inspection and monitoring body for assessing infrastructure works in areas under forest management. However, as infrastructure is a determining aspect for the correct flow of production and its maintenance has an impact on the results of the project, different modern techniques have been adopted to reduce the environmental impact of these structures, typically under guidance of specialised consultants and professionals. However, because of the lack of data and information about this indicator. This is identified as a non-negligible risk for the country.</t>
  </si>
  <si>
    <t xml:space="preserve">16. Legal requirements related to biodiversity conservation, protected sites, and the protection of endemic, rare, threatened, or endangered species and their habitats are complied with.  </t>
  </si>
  <si>
    <t>16. 1.     Identified laws are not consistently upheld by all entities, are often ignored, are not enforced by relevant authorities, or any combination thereof;</t>
  </si>
  <si>
    <t>There is no systematic and noticeable effort by producers of timber originating from natural forests to protect areas with a concentration of biological diversity (which include rare, endemic, threatened or endangered species). Of the 8.6 million hectares deforested in Brazil between 2019 and 2023, 84% were not linked to suppression authorizations, that is, there is no means of verifying whether biodiversity conservation, protected sites, and the protection of endemic, rare, threatened, or endangered species and their habitats  were identified and protected. A considerable part of the areas of natural forest exploited were protected areas, as conservation units and indigenous lands (almost 1 million hectares between 2019 and 2023 in the whole country) or priority areas for biodiversity conservation (41 million hectares in the Amazon alone).</t>
  </si>
  <si>
    <t>1.  Property Area - Georreferenced file
2.  Conservation unit management plan</t>
  </si>
  <si>
    <t xml:space="preserve">Verify documentation that timber sourcing areas do not overlap with protected areas or conservation units in a manner inconsistent with applicable legal and conservation requirements.
For example:
a)	Boundaries of timber-supplying areas are obtained and analyzed to identify overlaps with protected areas, conservation units (CUs), buffer zones, or priority conservation areas;
b)	Permitted uses applicable to the relevant CU category are verified and documented where overlaps with conservation units or buffer zones are identified;
c)	Clarification from Competent Authorities is sought when overlaps occur with sustainable-use conservation units or buffer zones and permitted land uses are not clearly defined under Federal Law No. 9.985/2001 or where no approved management plan exists;
d)	Applicable local legislation is complied with in all cases; 
e)	Communication efforts with authorities are documented as part of the due diligence process.
</t>
  </si>
  <si>
    <t>While the risk of non-compliance is higher among small-scale forest properties, the risk is not limited to this category. Across all private forest lands in Brazil, weak enforcement capacity and limited validation of the CAR significantly constrain effective oversight. Despite widespread CAR registration, only a very small proportion of properties have undergone formal validation by state authorities, limiting the ability to confirm compliance with Legal Reserve and Permanent Preservation Area requirements. This systemic gap in verification and enforcement creates a non-negligible risk for plantation forests on private lands as a whole, including medium and large properties, with potential adverse impacts on protected habitats and species.</t>
  </si>
  <si>
    <t>1. Property Area - Georreferenced file
2. Conservation unit management plan</t>
  </si>
  <si>
    <t xml:space="preserve">Verify documentation that timber sourcing areas do not overlap with protected areas or conservation units in a manner inconsistent with applicable legal and conservation requirements.
For example:
a)	Boundaries of timber-supplying areas are obtained and analyzed to identify overlaps with protected areas, conservation units (CUs), buffer zones, or priority conservation areas;
b)	Permitted uses applicable to the relevant CU category are verified and documented where overlaps with conservation units or buffer zones are identified;
c)	Clarification from Competent Authorities is sought when overlaps occur with sustainable-use conservation units or buffer zones and permitted land uses are not clearly defined under Federal Law No. 9.985/2001 or where no approved management plan exists;
d)	Applicable local legislation is complied with in all cases; 
e)	Communication efforts with authorities are documented as part of the due diligence process.
</t>
  </si>
  <si>
    <t>17. Legal requirements relating to the harvesting, collection, and trade of CITES species are complied with.</t>
  </si>
  <si>
    <t>17. 1.     Identified laws are not consistently upheld by all entities, are often ignored, are not enforced by relevant authorities, or any combination thereof;</t>
  </si>
  <si>
    <t>Despite the existing legal requirements relating to the harvesting, collection and trade of CITES-listed species, illegal activities still occur.</t>
  </si>
  <si>
    <t>1. CITES Export Permit
2. Transport Permit (DOF+)
3. Logging Permits (AUTEX, AUTEF)
4. Logging Waybill Records
5. SISCOMEX Registration (for companies involved in international trade)
6. Export License (Licença de Exportação)</t>
  </si>
  <si>
    <t xml:space="preserve">Verify that CITES export or re-export licenses are valid and consistent with related harvesting and transport documentation (associated documents list) for timber products listed under CITES.
For example:
a)	IBAMA CITES licenses are reviewed to confirm validity, scope, and compliance for the export or re-export of CITES-listed species, products, and by-products; 
b)	Consistency checks are conducted by cross-referencing CITES export licenses against harvesting and transport documentation to confirm alignment of key information, including issuance dates, validity periods, quantities/species, and declared origin.
</t>
  </si>
  <si>
    <t>18. The volume and impacts of waste from management activities comply with legal requirements, and are managed and minimised.</t>
  </si>
  <si>
    <t>18. 1.        Identified laws are not consistently upheld by all entities, are often ignored, are not enforced by relevant authorities, or any combination thereof;</t>
  </si>
  <si>
    <t>Forestry operations in both plantation and natural forests generate significant volumes of organic, inorganic, and hazardous waste. Although legal requirements exist, inconsistent enforcement, limited inspection capacity, and inadequate municipal disposal infrastructure restrict the ability to prevent environmental impacts. This systemic gap in verification and enforcement creates a non-negligible risk for all sources in the country.</t>
  </si>
  <si>
    <t xml:space="preserve">1. Waste transport manifest (MTR)
2. Final Waste Disposal Certificate (CDF) or (CDR)
3. Record of adequate waste destination
</t>
  </si>
  <si>
    <t>Verify, through review of associated documents and field inspections, conformity with applicable waste management legislation, ensuring that documentation and on-the-ground practices demonstrate proper handling, storage, transport, and disposal of waste generated by forest operations.
For example:
1. Documentation Review
a)	Waste management records required by local legislation are reviewed to confirm compliance, including documentation related to waste tires and pesticide or fertilizer packaging;
b)	Waste Transport Manifest (MTR) is complete, valid, and consistent with transported waste types and quantities;
c)	Final Waste Disposal Certificate (CDF or CDR) confirms appropriate final destination or treatment; 
d)	Records of adequate waste destination contain all legally required information and correspond with declared waste streams.
2. Field Verification
a)	Waste storage areas are designated and managed to prevent leaks, spills, or environmental contamination;
b)	Waste segregation practices ensure separation of hazardous and non-hazardous waste;
c)	Hazardous materials such as used oils, batteries, and chemicals are properly stored and labeled;
d)	Operational awareness is verified through interviews to confirm understanding of waste management procedures;
e)	Restrictions in Conservation Units, Buffer Zones, and APPs are respected with regard to waste storage;
f)	Triple-Rinse Procedures (Lavagem Tríplice) are applied to empty pesticide and fertilizer containers;
g)	Return or delivery records demonstrate that containers are sent to accredited collection points; 
h)	Hazardous waste disposal or recovery is conducted in a safe and legally compliant manner.</t>
  </si>
  <si>
    <t>There is no general legal requirement that applies to all states and activities in the country; the obligation depends on specific regulations at the federal, state, or municipal level, and also on the nature and scale of the activity. 
While the documents do not ensure that all waste has been removed from the forest following activities, it is mandatory by Law Nº 12.305/2010 to declare the quantity or stock of waste remaining in the record of adequate waste destination. These documents serve as reference points for estimating the waste left behind. Consequently, field verification, combined with the review of these documents ensure accuracy and conformity.</t>
  </si>
  <si>
    <t>19. Pollution resulting from management activities comply with legal requirements, and is controlled and minimised.</t>
  </si>
  <si>
    <t xml:space="preserve">19. 1.     Identified laws are not consistently upheld by all entities, are often ignored, are not enforced by relevant authorities, or any combination thereof; </t>
  </si>
  <si>
    <t>Despite the effort from the public administration to inspect the management activities, the wide distribution of natural forests, remoteness, and the lack of resources from regulatory bodies for these activities make it difficult to inspect all areas with the necessary frequency. The level of the implementation of the legal requirements is thus impossible to determine due to lack of available information.</t>
  </si>
  <si>
    <t xml:space="preserve">Conduct on-site inspections to check the conformity of operations with the applicable environmental legislation, taking into account the scale and complexity of the supplier’s operation. 
For example:
a)	Oil, fuel, and pollutant spills are identified and appropriate containment, cleanup, and disposal procedures are implemented;
b)	Chainsaw use practices do not involve the use of waste oil as fuel, in accordance with CONAMA Resolution No. 362;
c)	Chemicals and fuels are handled and stored using impermeable containment systems and appropriate spill control measures;
d)	Pollution control measures are implemented to prevent water, air, and soil contamination, including sediment control, dust suppression, or controlled burning where applicable;
e)	Waste Management Systems ensure proper segregation, storage, treatment, disposal, or recycling of hazardous and non-hazardous waste;
f)	Effluent management prevents uncontrolled runoff or discharge into water bodies;
g)	Legally protected areas, including Permanent Preservation Areas (APPs) and Legal Reserves (RLs), are not adversely affected by operations; and,
h)	Emergency Response Procedures for pollution incidents are in place, and personnel demonstrate awareness of spill containment and pollution control measures.
</t>
  </si>
  <si>
    <t>In a context of limited enforcement capacity and insufficient publicly available information, it is not possible to verify consistent implementation of pollution control and agrochemical mitigation measures, creating a non-negligible risk of chemical pollution affecting soil, water, and air quality, particularly in plantation forests.</t>
  </si>
  <si>
    <t xml:space="preserve">Conduct on-site inspections to check the conformity of operations with the applicable environmental legislation, taking into account the scale and complexity of the supplier’s operation. 
For example:
a)	Oil, fuel, and pollutant spills are identified and appropriate containment, cleanup, and disposal procedures are implemented;
b)	Chainsaw use practices do not involve the use of waste oil as fuel, in accordance with CONAMA Resolution No. 362;
c)	Chemicals and fuels are handled and stored using impermeable containment systems and appropriate spill control measures;
d)	Pollution control measures are implemented to prevent water, air, and soil contamination, including sediment control, dust suppression, or controlled burning where applicable;
e)	Waste Management Systems ensure proper segregation, storage, treatment, disposal, or recycling of hazardous and non-hazardous waste;
f)	Effluent management prevents uncontrolled runoff or discharge into water bodies;
g)	Legally protected areas, including Permanent Preservation Areas (APPs) and Legal Reserves (RLs), are not adversely affected by operations; and,
h)	Emergency Response Procedures for pollution incidents are in place and personnel demonstrate awareness of spill containment and pollution control measures.
</t>
  </si>
  <si>
    <t>20. Water resources are protected and used responsibly in compliance with legal requirements, and with the aim of ensuring long-term viability.</t>
  </si>
  <si>
    <t xml:space="preserve">20. 1.      Identified laws are not consistently upheld by all entities, are often ignored, are not enforced by relevant authorities, or any combination thereof; </t>
  </si>
  <si>
    <t>Regarding natural forests, illegal deforestation is widespread in Brazil: of the 8.6 million hectares deforested in Brazil between 2019 and 2023, 84% were not linked to suppression authorizations; possibly these deforested areas include a large amount of riverine forests that no longer protect water resources, as most of those deforested areas are likely to not have followed the Brazilian native vegetation protection law (which obliges the protection of riverside vegetation). For plantation forests, a significative portion (11% of the total area) of the rural properties which hold these forests is identified as Permanent Preservation Areas, areas recognized for providing protection to watercourses. There is a large area of environmental liability in relation to the mandatory protection of native vegetation that can be classified as protective of water resources. The lack of native vegetation in permanent preservation areas corresponds to almost 3 million hectares. Another issue is that the information related to water bodies’ protective buffers contained in the Rural Environmental Registry is self-declaratory, and the vast majority of registrations (98,6%) have not yet been analyzed and validated by the state environmental bodies.Furthermore, monitoring of the responsible use of water, in accordance with the volumes granted, is deficient, and many rural properties use more water than the authorized volume. The risk of inappropriate use of water resources is high for both natural and plantation forests.</t>
  </si>
  <si>
    <t>1. Property Area - Georeferenced file
2. Rural Environmental Registry - CAR</t>
  </si>
  <si>
    <t xml:space="preserve">Verify, through documentation review and field inspections, that Permanent Preservation Areas (APPs) are identified, protected, and maintained or restored in accordance with applicable legal requirements, ensuring the conservation of water-related ecosystem functions.
For example:
1. Documentation Review
a)	GIS Analysis using up-to-date imagery and accurate delimitation of APPs identifies signs of deforestation or degradation along watercourses and steep slopes;
b)	Rural Environmental Registry (CAR) information is reviewed to confirm the declared condition of APPs;
c)	Presence of Native Vegetation within APPs is verified in accordance with the Brazilian Forest Code; and,
d)	Degraded Area Recovery Plan (PRAD) approved by the competent environmental authority is available and addresses restoration measures where native vegetation is absent.
2. Field Verification
a)	On-the-ground conditions are assessed where GIS and CAR analyses are inconclusive to confirm that APPs are preserved or effectively restored.
b)	Preventive measures are implemented to avoid erosion, sedimentation, and pollution in sensitive areas such as riparian zones and steep slopes; and,
c)	Restoration actions defined in the PRAD show observable progress toward ecological recovery and the reestablishment of water-related ecosystem services.
</t>
  </si>
  <si>
    <t>21. Negative impacts on soils from management activities are minimised, and comply with legal requirements.</t>
  </si>
  <si>
    <t xml:space="preserve">21. 1.        Identified laws are not consistently upheld by all entities, are often ignored, are not enforced by relevant authorities, or any combination thereof; </t>
  </si>
  <si>
    <t>For private forest plantations, the risk that soil management practices, including the use of machinery and the application of agrochemicals, may lead to non-compliant soil degradation is considered non-negligible. This conclusion reflects persistent gaps in oversight and the absence of evidence demonstrating consistently low risk across the entire plantation estate nationwide, particularly in non-certified operations and in newer plantation frontiers.</t>
  </si>
  <si>
    <t xml:space="preserve">1. Property Area - Georreferenced file
2. Rural Environmental Registry - CAR
</t>
  </si>
  <si>
    <t xml:space="preserve">Verify conformity with applicable environmental legislation related to soil protection through field assessments, ensuring that forest operations prevent soil degradation and contamination.
For example:
a)	Measures are implemented to prevent soil erosion, including maintenance of vegetation cover, erosion control structures, and appropriate road design;
b)	Areas affected by soil degradation or compaction are identified, and the effectiveness of restoration or mitigation measures, such as soil stabilization or revegetation, is assessed;
c)	Protocols for handling and disposing of hazardous materials (e.g. chemicals and fuels) are applied to prevent soil contamination, including the use of impermeable storage and spill containment systems;
d)	Any soil conversion complies with Brazilian Forest Code requirements, including restrictions on Permanent Preservation Areas (APPs) and Legal Reserves (RLs); and,
e)	Slope management and drainage measures are implemented to minimize erosion and waterlogging, particularly in areas with significant topographical variation.
</t>
  </si>
  <si>
    <t>22.  Legal requirements related to occupational health and safety are complied with.</t>
  </si>
  <si>
    <t>22. 1.     Identified laws are not consistently upheld by all entities, are often ignored, are not enforced by relevant authorities, or any combination thereof;</t>
  </si>
  <si>
    <t>Brazil's forest sector faces high occupational risks, especially in unregulated activities like illegal logging. Although OSH standards exist, enforcement is difficult in informal sectors. Since 2019, over 27,000 safety violations have been issued, and rural workers are particularly vulnerable, with around 124,000 reported cases of pesticide exposure from 2013 to 2022.</t>
  </si>
  <si>
    <t>1. OHS Risk Management Program 
2. Occupational Health and Safety Medical Program
3. Record of all personal protective equipment provided to employees, in compliance with NR6 regulations.
4. Record of training sessions completed by employees related to the execution of their duties.</t>
  </si>
  <si>
    <t xml:space="preserve">Verify conformity with applicable occupational health and safety legislation through field verification and  review of associated documents, ensuring safe working conditions in forest operations.
For example:
1. Field verification
a)	Compliance with applicable occupational health and safety legal requirements is confirmed; 
b)	Forest areas and operational activities are verified to comply with labor, health, and safety regulations.
2. Documentation review
a)	Implementation and maintenance of the occupational health and safety program are verified in accordance with the established health and safety schedule; 
b)	Compliance with applicable legislation is demonstrated (e.g. NR-31).
</t>
  </si>
  <si>
    <t xml:space="preserve">Field verification validate the authenticity and accuracy of the reviewed documentation. During field verification, interviews and site observations confirm compliance with OHS requirements.
</t>
  </si>
  <si>
    <t>23. Facilities and activities are safe and support worker’s health, and workers have access to and use appropriate Personal Protective Equipment commensurate with the activities undertaken.</t>
  </si>
  <si>
    <t>23. 4.       The non-fatal occupational injuries in the area under assessment are more than 591.5 per 100'000 workers and occupational fatalities are more than 2.45 per 100’000 workers.</t>
  </si>
  <si>
    <t>Brazil faces considerable risks in workplace health and safety, with rates of non-fatal and fatal occupational injuries exceeding global risk thresholds. Between 2012 and 2020, the country reported an average of 1,374 non-fatal injuries and 6 fatalities per 100,000 workers, highlighting ongoing challenges in protecting workers and improving occupational safety conditions.</t>
  </si>
  <si>
    <t xml:space="preserve">Verify conformity with applicable occupational health and safety legislation through field verification and  review of associated documents, ensuring safe working conditions in forest operations.
For example:
1. Field verification
a)	Compliance with applicable labor, health, and safety legal requirements is confirmed, including NR-31 (Forest Activities);
b)	Legally required personal protective equipment is provided at no cost to workers;
c)	Individual protective equipment is properly used by workers;
d)	Potable water and food are available in adequate quantity and quality;
e)	Working conditions in harvesting and transportation activities are assessed for safety;
f)	Transportation arrangements for workers are appropriate and safe;
g)	Sanitary facilities meet adequate hygiene and safety standards; and,
h)	Housing conditions provided to workers are appropriate and safe, where applicable.
2. Documentation review
a)	Training records demonstrate that workers are qualified and authorized to perform their assigned tasks;
b)	Licenses for chainsaw operators are valid and chainsaws are subject to regular maintenance;
c)	Occupational health attestations (ASO) cover job-related risks applicable to performed activities.
</t>
  </si>
  <si>
    <t>During field verification, interviews and site observations confirm compliance with OHS requirements.
Where forest operations involve traditional communities or family farming, health and safety verifications are aligned with local cultural values and production practices.</t>
  </si>
  <si>
    <t>24. The use, application, storage, and disposal of chemicals in management activities addresses the protection of the environment and human health and safety and complies with legal requirements.</t>
  </si>
  <si>
    <t xml:space="preserve">24. 1.        Identified laws are not consistently upheld by all entities, are often ignored, are not enforced by relevant authorities, or any combination thereof; </t>
  </si>
  <si>
    <t>The risk lies in the inadequate enforcement and implementation of safety regulations in Brazil, particularly concerning the use of chemicals in forestry and agricultural activities. Despite mandatory requirements for PPE, medical monitoring, and safety measures, many workers face poor working conditions, insufficient training, and lack of proper protective equipment, especially in remote and informal sectors. Underreporting of work accidents and pesticide exposure further exacerbates the issue. In the Amazon, improper or illegal use of chemicals in logging operations poses significant risks to ecosystems, water quality, and communities. Limited inspection resources and the vast, remote nature of forests hinder effective oversight, making it challenging to ensure compliance and mitigate these risks.</t>
  </si>
  <si>
    <t xml:space="preserve">
1. ASO - Attestation of Occupational Health 
2. Health and Safety Training Records 
3.  Medical Health and Safety Program
4. NR6 Registry of provision of personal security equipment to the employees for chemical control;
5. MOPP - Training for transport of dangerous chemicals material
6. License for chemical transport</t>
  </si>
  <si>
    <t xml:space="preserve">Verify that applicable occupational health and safety legal requirements related to chemical handling, storage, and transport are met and effectively implemented in operations through field verifications.
For example:
a)	Compliance with applicable labor, health, and safety legal requirements is confirmed through the review of the associated documents;
b)	Workers handling chemicals use appropriate Personal Protective Equipment (PPE);
c)	Required chemical-related PPE is provided at no cost to workers;
d)	Designated chemical storage areas are secure and compliant with applicable requirements;
e)	Working conditions during harvesting and transportation ensure worker safety and environmental protection;
f)	Vehicles used for chemical transport are suitable, properly equipped to prevent leaks, and meet applicable safety standards;
g)	Drivers involved in chemical transport hold valid MOPP certification (Movimentação Operacional de Produtos Perigosos certification in accordance with Contram Resolução nº 168/2004), where applicable;
h)	Drivers possess valid licenses for operating vehicles used in chemical transport, including trucks or chemical convoys ("comboios").
</t>
  </si>
  <si>
    <t>25. Human rights protected under international law, as enshrined in national law, are complied with.</t>
  </si>
  <si>
    <t>25. 1.     Identified laws are not consistently upheld by all entities, are often ignored, are not enforced by relevant authorities, or any combination thereof;</t>
  </si>
  <si>
    <t xml:space="preserve">Brazilian laws and international treaties theoretically provide robust protection of human rights in the forest industry. Nevertheless,  significant gaps in enforcement mean the industry frequently fails to comply with human rights standards, particularly in areas of labor rights, third parties rights and indigenous protections. </t>
  </si>
  <si>
    <t xml:space="preserve">1. Reports on human rights
2. Employment contracts
3. Review of "Dirty list" (Lista Suja)
4. Local Communities, Indigenous, and Traditional Lands </t>
  </si>
  <si>
    <t>Verify that operations comply with applicable legislation related to human rights, labor rights, and the absence of forced or child labor through the the review of associated documents, field verification, and stakeholder consultation.
For example:
1. Documentation Review
a)	Reports on violent conflicts and human rights conditions are reviewed using up-to-date and credible sources (e.g., academic research, treaty monitoring bodies, and human rights organizations). Suggested sources include Amnesty International, Human Rights Watch, Comissão Pastoral da Terra (CPT), Instituto Socioambiental (ISA), and Repórter Brasil, among others; 
b)	Contracts are consistent with fair labor practices, absence of forced or child labor, and compliance with applicable wage laws;
c)	Entities involved in operations are not listed in the “Lista Suja” maintained by the Brazilian Ministry of Labor and Employment (registry of employers who subjected workers to conditions analogous to slavery).
2. Field Verification
a)	Working conditions comply with policies respecting freedom of association and the right to collective bargaining;
b)	No forced labor, child labor, or labor under conditions analogous to slavery is observed;
c)	Employment practices show no discrimination based on occupation, gender, race, or other protected characteristics.
3. Stakeholder Consultation
a)	Potential overlaps or proximity (within a 10 km range) between controlled wood supply areas and indigenous or traditional populations are identified using official and publicly available sources (such as FUNAI-National Foundation for Indigenous Peoples, INCRA-National Institute for Colonization and Agrarian Reform, and Fundação Cultural Palmares);
b)	Relevant stakeholders are consulted to determine whether conflicts exist and whether requirements of competent authorities are met in cases of overlap or proximity.</t>
  </si>
  <si>
    <t>26. Harvest or trade in products do not contribute to a violation of international human rights or is not associated with armed conflicts.</t>
  </si>
  <si>
    <t xml:space="preserve">26. 6.     There are rapidly changing circumstances within the area under assessment that pose a serious risk to the integrity or reputation of the FSC certification scheme. </t>
  </si>
  <si>
    <t>The harvest and trade of Brazilian forest products, particularly from the Amazon, contribute to violations of international human rights in several ways, even though they are not typically associated with armed conflicts. Key areas of concern include forced labour, Indigenous rights violations, and environmental degradation.</t>
  </si>
  <si>
    <t>27. Legal requirements related to child labour and employment of young workers are complied with.</t>
  </si>
  <si>
    <t>27. 1.     Identified laws are not consistently upheld by all entities, are often ignored, are not enforced by relevant authorities, or any combination thereof;</t>
  </si>
  <si>
    <t>Child labour is a significant issue in Brazil, particularly in rural and remote regions where poverty is prevalent, and this extends to industries like forestry. While comprehensive data specific to child labour in the logging sector is scarce, broader research shows that children and adolescents are involved in hazardous labour in various non-agricultural industries, including logging. In 2022, around 1.6 million Brazilian children and teenagers were engaged in economic activities, with 46.2% involved in the worst forms of child labour, which include logging, due to its high risk of accidents and health hazards.</t>
  </si>
  <si>
    <t>1. Work Contract (Contrato de Trabalho)
2. Work License (CTPS - Carteira de Trabalho)
3. Collective Agreement (Acordo Coletivo do Sindicato)
4. Payslips (Holerite)
5. Review of "Dirty list" (Lista Suja)</t>
  </si>
  <si>
    <t xml:space="preserve">Verify that labor practices comply with applicable legislation related to minimum working age, formal employment, and the absence of child labor through the review of associated documents and field inspections.
For example:
1. Documentation Review
a)	Employment documentation (e.g., CTPS registration, payroll records, contracts) demonstrates formal employment relationships and compliance with minimum age requirements. The CTPS requires the worker's date of birth, making it impossible to legally employ children below the minimum working age of 16 (or 14 under an apprenticeship program);
b)	Collective agreements applicable to the activities are respected, including provisions related to wages, safety, and protection of young workers;
c)	Employers involved in operations are not listed in official registries related to labor violations, such as the “Lista Suja”;
d)	Worker contracts and payroll records correspond with applicable labor laws and legal requirements.
2. Field Verification
a)	No child labor is observed in operational activities;
b)	Young workers, where legally permitted, are engaged only in non-hazardous activities and under conditions compliant with legal requirements, including working hours and rest periods.
</t>
  </si>
  <si>
    <t>28. Child labour is not present, and the employment of young workers is responsibly managed, including related rights as specified in the ILO Fundamental Principles and Rights at Work.</t>
  </si>
  <si>
    <t>28. 1.     Applicable legislation for the area under assessment covers all ILO Fundamental Principles and Rights at Work, but the risk assessment for indicator 27 confirms a designation of ‘non-negligible risk’;</t>
  </si>
  <si>
    <t>Despite Brazil's legal framework prohibiting child labour, it remains a widespread issue. According to data from IBGE (Brazilian Institute of Geography and Statistics), about 1.8 million children and adolescents aged 5-17 were engaged in some form of work in 2019, most of them in informal and unregulated sectors. Child labour is most prevalent in rural areas, particularly in agriculture, forestry, and livestock.</t>
  </si>
  <si>
    <t>Verify that labor practices comply with applicable legislation related to minimum working age, formal employment, and the absence of child labor through the review of associated documents and field inspections.
For example:
1. Documentation Review
a)	Employment documentation (e.g., CTPS registration, payroll records, contracts) demonstrates formal employment relationships and compliance with minimum age requirements. The CTPS requires the worker's date of birth, making it impossible to legally employ children below the minimum working age of 16 (or 14 under an apprenticeship program);
b)	Collective agreements applicable to the activities are respected, including provisions related to wages, safety, and protection of young workers;
c)	Employers involved in operations are not listed in official registries related to labor violations, such as the “Lista Suja”;
d)	Worker contracts and payroll records correspond with applicable labor laws and legal requirements.
2. Field Verification
a)	No child labor is observed in operational activities;
b)	Young workers, where legally permitted, are engaged only in non-hazardous activities and under conditions compliant with legal requirements, including working hours and rest periods.</t>
  </si>
  <si>
    <t>29. Legal requirements related to modern slavery, including forced and compulsory labour, are complied with.</t>
  </si>
  <si>
    <t>29. 1.     Identified laws are not consistently upheld by all entities, are often ignored, are not enforced by relevant authorities, or any combination thereof;</t>
  </si>
  <si>
    <t xml:space="preserve">In present-day Brazil, forced labour and modern slavery remain significant challenges, especially in enforcement and addressing impunity. Slave labor continues to be prevalent in some sectors, such as agriculture, forestry, and construction, particularly in remote and difficult-to-access areas. </t>
  </si>
  <si>
    <t xml:space="preserve">Verify that controlled wood suppliers comply with applicable legislation related to the absence of modern slavery, including forced and compulsory labor through the review of associated documents and field inspections.
For example:
1. Documentation Review
a)	Employment records and documents required by labor legislation and enforcement authorities are available and compliant;
b)	Official registries related to labor violations, such as the “Lista Suja” are reviewed to confirm that entities involved in operations are not listed.
2. Field Verification
a)	No forced or compulsory labor practices are observed in operational activities;
b)	Working conditions do not indicate the presence of slavery-like practices, including restriction of movement, coercion, or retention of personal documents.
</t>
  </si>
  <si>
    <t>30. Modern slavery, including forced and compulsory labour are not used, promoted, or supported in any way, including as specified in the ILO Fundamental Principles and Rights at Work.</t>
  </si>
  <si>
    <t>30. 1.     Applicable legislation for the area under assessment covers all ILO Fundamental Principles and Rights at Work, but the risk assessment for indicator 29 confirms a designation of ‘non-negligible risk’;</t>
  </si>
  <si>
    <t>Being a signatory of International Labour Organization conventions, Brazil has several legal frameworks aimed at preventing and punishing modern slavery and forced labour, despite that, challenges persist in fully eradicating the practice.</t>
  </si>
  <si>
    <t>Verify that controlled wood suppliers comply with applicable legislation related to the absence of modern slavery, including forced and compulsory labor through the review of associated documents and field inspections.
For example:
1. Documentation Review
a)	Employment records and documents required by labor legislation and enforcement authorities are available and compliant;
b)	Official registries related to labor violations, such as the “Lista Suja” are reviewed to confirm that entities involved in operations are not listed.
2. Field Verification
a)	No forced or compulsory labor practices are observed in operational activities;
b)	Working conditions do not indicate the presence of slavery-like practices, including restriction of movement, coercion, or retention of personal documents.</t>
  </si>
  <si>
    <t>31. Legal requirements related to the Freedom of Association, the Right to Organise and the Right to Collective Bargaining are complied with.</t>
  </si>
  <si>
    <t>31. 1.     Identified laws are not consistently upheld by all entities, are often ignored, are not enforced by relevant authorities, or any combination thereof;</t>
  </si>
  <si>
    <t>The Brazilian forest industry faces significant challenges in fully complying with legal requirements related to Freedom of Association, the Right to Organize, and the  Right to Collective Bargaining, despite having laws in place that theoretically protect these rights.</t>
  </si>
  <si>
    <t>1. Work Contract (Contrato de Trabalho)
2. Work License (CTPS - Carteira de Trabalho)
3. Collective Agreement (Acordo Coletivo do Sindicato)</t>
  </si>
  <si>
    <t>Verify, through stakeholder consultantion and review of associated documents, that workers’ rights are respected in accordance with applicable legislation, including freedom of association and the right to collective bargaining.
For example:
1. Stakeholder consultation
a)	Key stakeholders related to workers’ rights within the operational area are identified and mapped (e.g., unions, local authorities, worker representatives);
b)	Consultations are conducted with relevant stakeholders to gather information on workers’ rights, working conditions, and potential concerns.
2. Document verification
a)	Records and documentation related to workers’ rights and working conditions are reviewed for completeness and consistency;
b)	Documented evidence demonstrates respect for freedom of association, the right to collective bargaining, and non-discriminatory employment practices.</t>
  </si>
  <si>
    <t>32. Labour rights related to the Freedom of Association, the Right to Organise and the Right to Collective Bargaining are respected, including as specified in the ILO Fundamental Principles and Rights at Work.</t>
  </si>
  <si>
    <t>32. 1.     Applicable legislation for the area under assessment covers all ILO Fundamental Principles and Rights at Work but the risk assessment for indicator 31 confirms a designation of ‘non-negligible risk’;</t>
  </si>
  <si>
    <t>Brazil's legal framework theoretically protects workers' rights to freedom of association, organizing , and collective bargaining, howver, the forest industry  faces significant challenges in ensuring these rights are fully respected. Factors such as informal  labour, weak enforcement, and remote working conditions prevent many forest workers from exercising their  labour rights, even though these protections exist in both national law and international conventions.</t>
  </si>
  <si>
    <t>33. Legal requirements related to the recruitment and employment of workers are complied with.</t>
  </si>
  <si>
    <t>33. 1.     Identified laws are not consistently upheld by all entities, are often ignored, are not enforced by relevant authorities, or any combination thereof;</t>
  </si>
  <si>
    <t>In Brazil, despite robust legal frameworks such as the Federal Constitution of 1988 and the Consolidation of Labor Laws (CLT), significant risks persist in employee-employer relationships. Insufficient labor inspections and systemic challenges, including child labor and forced labor, highlight gaps in regulatory enforcement and compliance. These issues are particularly severe in remote areas and certain sectors, where worker protections are limited. Consequently, the risk for this indicator is assessed as non-negligible.</t>
  </si>
  <si>
    <t>1. Work Contract (Contrato de Trabalho)
2. Work License (CTPS - Carteira de Trabalho)
3. Collective Agreement (Acordo Coletivo do Sindicato)
4. Payslips (Holerite)</t>
  </si>
  <si>
    <t xml:space="preserve">Verify, through review of associated documents and field inspection, that recruitment and employment practices comply with applicable labor legislation and respect non-discrimination requirements.
For example:
1. Documentation review
a)	Recruitment and employment documentation is available, up to date, and reflects applicable legal requirements;
b)	Job descriptions, contracts, and employment terms correspond with the work performed;
c)	Collective agreements applicable to the activities are respected;
d)	Employment conditions, including wages, overtime, leave entitlements, and applicable allowances, comply with legal requirements;
e)	Recruitment and employment records show no evidence of discrimination based on gender, race, or other protected characteristics.
2. Field inspection
a)	Working conditions observed in the field are consistent with documented employment terms and legal requirements;
b)	Work performed corresponds with contracted job descriptions;
c)	No discriminatory practices are observed during recruitment, job allocation, or daily operations.
</t>
  </si>
  <si>
    <t>34. Legal requirements related to the contracts and working permits, and requirements for competence certifications and other training requirements are complied with.</t>
  </si>
  <si>
    <t>34. 1.     Identified laws are not consistently upheld by all entities, are often ignored, are not enforced by relevant authorities, or any combination thereof;</t>
  </si>
  <si>
    <t xml:space="preserve">
Forest management in Brazil carries significant risks related to the work environment, heavy machinery, and safety challenges, necessitating mandatory training to protect workers. While regulatory bodies like the Ministry of Labor enforce labor laws, widespread informality, limited oversight, and the impact of the 2017 labor reform weaken protections. Informality, affecting nearly 40% of the workforce, leaves many workers without rights or social protections, and remote areas like the Amazon face enforcement challenges due to limited government presence. International organizations have raised concerns over wage violations, unsafe conditions, and restricted worker rights, particularly in the forest industry, where economic pressures and geographic barriers make it difficult to ensure compliance and eradicate hazardous labor practices.</t>
  </si>
  <si>
    <t xml:space="preserve">1. Records of mandatory operational training (e.g., chainsaw, tractor operator license, driver's license for passenger transport, NR11 Forklift, etc.)
2. Work Contract (Contrato de Trabalho)
3. Work License (CTPS - Carteira de Trabalho)
4. Collective Agreement (Acordo Coletivo do Sindicato)
5. Payslips (Holerite)
</t>
  </si>
  <si>
    <t xml:space="preserve">Verify through field inspection, that legal requirements related to employment contracts, working permits, competence certifications, and training requirements are complied with.
For example:
a)	Employment contracts for all workers, incluiding contractors, are available and comply with applicable legal requirements;
b)	Employment conditions, including wages, overtime, leave entitlements, and applicable allowances, comply with legal requirements;
c)	Workers possess valid working permits or authorizations, where legally required;
d)	Workers performing specific tasks hold the required licenses, competence certifications, or mandatory training (e.g., forklift operation, chainsaw use, passenger transport);
e)	Work performed corresponds with contracted roles and authorized functions;
f)	Records related to contracts, permits, certifications, and training are up to date and consistent with observed activities.
</t>
  </si>
  <si>
    <t>35. Legal requirements related to workers’ wages and other payments, such as social insurance contributions and the payment of social and income taxes withheld by the employer on behalf of the worker, are complied with.</t>
  </si>
  <si>
    <t>35. 1.     Identified laws are not consistently upheld by all entities, are often ignored, are not enforced by relevant authorities, or any combination thereof;</t>
  </si>
  <si>
    <t>Brazilian law requires employers to deduct the appropriate taxes and social security contributions from employees' wages and ensure timely payments. However, high levels of informality, precarious working conditions, and low levels of professional qualification, coupled with inadequate oversight by labor authorities, especially in remote areas and in natural forest management. Furthermore, workers in these regions face substantial barriers to accessing remedial justice, compounding the issue.</t>
  </si>
  <si>
    <t>1. Work Contract (Contrato de Trabalho)
2. Work License (CTPS - Carteira de Trabalho)
3. Collective Agreement (Acordo Coletivo do Sindicato)
4. Payslips (Holerite)
5. Records of Social Insurance Contributions
6. Financial and Tax Filings Records</t>
  </si>
  <si>
    <t>Verify, through review of associated documents and field inspection, that legal requirements related to employment contracts, collective agreements, payroll, and statutory labor obligations are complied with.
For example:
1. Documentation review
a)	Collective agreements, where applicable, reflect negotiated terms and conditions related to wages, benefits, and working hours;
b)	Employment contracts and job descriptions correspond with assigned roles and responsibilities;
c)	Payroll records demonstrate compliance with legal and contractual wage obligations;
d)	Records show compliance with legal requirements for vacation entitlements, overtime compensation, and labor support provisions;
e)	Statutory deductions, including social insurance contributions, are correctly calculated and remitted;
f)	Income taxes withheld on behalf of employees are accurately calculated and paid to the relevant authorities;
g)	Employment-related records, including contracts, payroll, tax filings, and social insurance documentation, are accurate, up to date, and available for all workers, including employees and contractors.
2. Field verification
a)	Work performed corresponds with employment contracts and documented job roles;
b)	Working conditions observed are consistent with collective agreements and legal requirements;
c)	Labor support provisions, such as access to medical services, safe working conditions, and grievance mechanisms, are effectively implemented;
d)	No inconsistencies are observed between documented employment conditions and practices applied in the field.</t>
  </si>
  <si>
    <t>36. Legal requirements related to working hours, overtime, rest time and time off are complied with.</t>
  </si>
  <si>
    <t>36. 1.     Identified laws are not consistently upheld by all entities, are often ignored, are not enforced by relevant authorities, or any combination thereof;</t>
  </si>
  <si>
    <t>The enforcement of labor laws in Brazil faces persistent challenges, particularly in ensuring compliance with regulations on working hours, overtime, and rest periods. Despite legal protections, widespread violations of overtime limits and insufficient rest breaks highlight systemic issues. Tools like the Khronos system have improved oversight, but irregularities remain prevalent, and labor court complaints further underscore significant non-comfornities risks.</t>
  </si>
  <si>
    <t xml:space="preserve">1. Work Contract (Contrato de Trabalho)
2. Work License (CTPS - Carteira de Trabalho)
3. Collective Agreement (Acordo Coletivo do Sindicato)
4. Payslips (Holerite)
</t>
  </si>
  <si>
    <t>37. Labour rights related to recruitment and employment, contracts, training, workers’ wages and other payments, working hours, overtime, rest time and time off are upheld, including as specified in the ILO Fundamental Principles and Rights at Work are upheld.</t>
  </si>
  <si>
    <t>37. 1. Applicable legislation for the area under assessment covers all ILO Fundamental Principles and Rights at Work, but the risk assessment for indicators 33, 34, 35, and 36 confirm a designation of ‘non-negligible risk’;</t>
  </si>
  <si>
    <t>Forest activity in Brazil is classified as high-risk due to significant occupational hazards. Despite mandated safety training, challenges such as informality (40% of the workforce), wage violations, and excessive overtime persist. The 2017 labor reform weakened protections, introducing precarious intermittent contracts. Enforcement is hindered by limited resources, geographical barriers, and systemic issues, leaving workers in remote forestry operations particularly vulnerable.</t>
  </si>
  <si>
    <t>38. Legal requirements related to discrimination against workers are complied with.</t>
  </si>
  <si>
    <t>38. 1.     Identified laws are not consistently upheld by all entities, are often ignored, are not enforced by relevant authorities, or any combination thereof;</t>
  </si>
  <si>
    <t xml:space="preserve">Discrimination in Brazil spans across gender, race, disability, and socioeconomic lines, creating systemic inequalities in the labor market. Women face persistent wage gaps, limited access to leadership roles, and underrepresentation in skilled positions. Racial disparities exacerbate these issues, with Black Brazilians experiencing higher unemployment and lower wages compared to white counterparts. Individuals with disabilities encounter significant barriers to employment despite legal protections, due to inconsistent enforcement. </t>
  </si>
  <si>
    <t>1. Work Contract (Contrato de Trabalho)
2. Work License (CTPS - Carteira de Trabalho)
3. Collective Agreement (Acordo Coletivo do Sindicato)
4. Payslips (Holerite)
5. Anti-discrimination policies
6. Recruitment Records
7. Training Records</t>
  </si>
  <si>
    <t xml:space="preserve">Verify, through review of associated documents and field verification, that employment practices comply with applicable legislation related to non-discrimination and equal treatment.
For example:
1. Documentation review
a)	Employment policies, procedures, and contracts include explicitly provisions prohibiting discrimination;
b)	Records related to recruitment, promotion, training, and remuneration demonstrate equal treatment without bias based on gender or other protected characteristics;
c)	Training records demonstrate awareness and implementation of applicable non-discrimination requirements;
d)	Employment-related documentation is available, accurate, and consistent with applicable legal requirements for all workers, including employees and contractors.
2. Field verification
a)	Job roles and responsibilities observed are implemented in accordance with employment contracts and without discriminatory practices;
b)	Job assignments, access to resources, and working conditions are applied equitably across workers;
c)	Worker interviews do not indicate discriminatory treatment related to gender or other protected characteristics.
</t>
  </si>
  <si>
    <t>39. There is no discrimination against workers in processes related to hiring, remuneration and access to training, promotion, termination, or retirement, including related rights as specified in the ILO Fundamental Principles and Rights at Work.</t>
  </si>
  <si>
    <t>39. 1.     Applicable legislation for the area under assessment covers all ILO Fundamental Principles and Rights at Work but the risk assessment for indicator 38 confirms a designation of ‘non-negligible risk’;</t>
  </si>
  <si>
    <t>Brazil has a strong legal framework supporting gender equality, but the forest industry does not fully comply with best practices as outlined by the ILO Fundamental Principles and Rights at Work as described in indicators 38, 40, and 41 .</t>
  </si>
  <si>
    <t>40. Legal requirements related to gender equality in the workplace are complied with.</t>
  </si>
  <si>
    <t>40. 1.     Identified laws are not consistently upheld by all entities, are often ignored, are not enforced by relevant authorities, or any combination thereof;</t>
  </si>
  <si>
    <t>Brazil has a legal framework supporting gender equality in the workplace. However, the forest industry does not fully comply with these requirements. Women are significantly underrepresented in the sector, and issues such as wage discrimination, limited opportunities, and harassment persist.</t>
  </si>
  <si>
    <t>Verify, through review of associated documents and field verification, that legal requirements related to gender equality in the workplace are complied with.
For example:
1. Documentation review
a)	Employment policies and procedures include provisions ensuring gender equality and non-discrimination;
b)	Records related to recruitment, promotion, training, and remuneration demonstrate equal treatment regardless of gender;
c)	Measures addressing equal pay for equal work are documented and consistent with legal requirements;
d)	Policies and mechanisms addressing gender-based harassment and discrimination are documented and include reporting and response procedures;
e)	Employment-related documentation is available, accurate, and consistent with legal requirements for both employees and contractors.
2. Field verification
a)	Employment practices observed demonstrate equal treatment and opportunities regardless of gender;
b)	Job assignments, access to training, remuneration practices, and working conditions are applied equitably;
c)	Worker interviews do not indicate gender-based discrimination, unequal pay for similar work, or tolerance of harassment.</t>
  </si>
  <si>
    <t xml:space="preserve">Among the potential policies and mechanisms, wood suppliers may incorporate gender equality commitments into the company's Code of Conduct. This approach helps ensure that the objective of promoting gender equality is clearly communicated across all departments and embraced as part of daily operations, with a commitment to adopting best practices. Implementation may be formalized through conduct agreements or included directly in supplier contracts. </t>
  </si>
  <si>
    <t>41. Gender equality is protected following best practices, including ensuring availability of job opportunities, equal remuneration for work of equal value and sufficient maternity and paternity leave, and other related rights as specified in the ILO Fundamental Principles and Rights at Work.</t>
  </si>
  <si>
    <t>41. 1. Applicable legislation for the area under assessment covers all ILO Fundamental Principles and Rights at Work, but the risk assessment for indicator 40 confirms a designation of ‘non-negligible risk’;</t>
  </si>
  <si>
    <t>Brazil has a strong legal framework supporting gender equality, but the forest industry does not fully comply with best practices as outlined by the ILO Fundamental Principles and Rights at Work as described in indicators 38, 39, and 40.</t>
  </si>
  <si>
    <t>Verify, through review of associated documents and field verification, that legal requirements related to gender equality in the workplace are complied with.
For example:
1. Documentation review
a)	Employment policies and procedures include provisions ensuring gender equality and non-discrimination;
b)	Records related to recruitment, promotion, training, and remuneration demonstrate equal treatment regardless of gender;
c)	Measures addressing equal pay for equal work are documented and consistent with legal requirements;
d)	Policies and mechanisms addressing gender-based harassment and discrimination are documented and include reporting and response procedures;
e)	Employment-related documentation is available, accurate, and consistent with legal requirements for both employees and contractors.
2. Field verification:
a)	Employment practices observed demonstrate equal treatment and opportunities regardless of gender;
b)	Job assignments, access to training, remuneration practices, and working conditions are applied equitably;
c)	Worker interviews do not indicate gender-based discrimination, unequal pay for similar work, or tolerance of harassment.</t>
  </si>
  <si>
    <t>42. Legal requirements related to the rights of Indigenous Peoples are complied with.</t>
  </si>
  <si>
    <t>42. 1.     Identified laws are not consistently upheld by all entities, are often ignored, are not enforced by relevant authorities, or any combination thereof;</t>
  </si>
  <si>
    <t xml:space="preserve">While Brazil has robust legal frameworks to protect Indigenous rights, compliance by the forest industry has been inconsistent. Illegal activities, weak enforcement, and political pressures have led to numerous violations of Indigenous rights. Illegal logging is widespread, and a high percentage of Brazil’s timber has been reported to be illegal. Illegal logging and land grabbing are highly associated with violent conflicts in rural and indigenous communities, often driven by organized criminal networks. </t>
  </si>
  <si>
    <t xml:space="preserve">Local Communities, Indigenous, and Traditional Lands </t>
  </si>
  <si>
    <t>Verify, through documentation review and stakeholder consultation, whether Indigenous Peoples may be affected within the sourcing area and within a minimum buffer of 10 km, and whether their legal rights are respected.
For example:
1. Documentation review
a)	Presence of Indigenous Peoples within the sourcing area and within a minimum buffer of 10 km is assessed using desk-based information;
b)	Official and publicly available data sources, such as territorial maps and records from FUNAI, the Palmares Cultural Foundation, INCRA, or other recognized public authorities, are reviewed;
c)	Legal status of identified Indigenous territories, including recognized, claimed, or under-demarcation areas, is verified; 
d)	Existence of legal disputes or administrative procedures related to Indigenous territories is verified.
2. Stakeholder consultation
a)	Where Indigenous Peoples are identified within a range of up to 10 km from the supply units, stakeholder consultation with competent authorities, such as FUNAI, the Palmares Cultural Foundation, and/or INCRA, is carried out to verify that activities comply with rights of possession, use, and other rights related to Indigenous People;
b)	Information from judicial or prosecutorial authorities is sought where legal disputes or claims are identified; 
c)	Developments related to the Temporal Milestone Theory at the Brazilian Supreme Court are monitored to anticipate potential impacts on land use and rights.</t>
  </si>
  <si>
    <t>The 10 km buffer zone represents the minimum threshold based on legal precedents and administrative guidance applied in Brazil, particularly in environmental licensing for activities near Indigenous Lands and Protected Areas. Where there is evidence of broader territorial use, mobility patterns, or direct impacts, the buffer may be expanded as a precautionary measure.</t>
  </si>
  <si>
    <t>43.  The rights of Indigenous Peoples, including land tenure and management, are respected and upheld according to the principles of FPIC.</t>
  </si>
  <si>
    <t>43. 1.     The presence of Indigenous Peoples is confirmed or likely within the area under assessment. The applicable legislation for the area under assessment covers ILO provisions governing the identification and rights of Indigenous Peoples,[4] but the risk assessment for indicator 42 confirms a designation of ‘non-negligible risk’;</t>
  </si>
  <si>
    <t>Brazil has formal laws protecting Indigenous lands and communities. However, enforcement of these laws is often inconsistent due to political, economic, and legal challenges. While Brazil is a signatory of ILO Convention 169, which emphasizes FPIC, its implementation has been inconsistent in the country.</t>
  </si>
  <si>
    <t xml:space="preserve">Verify, through documentation review and stakeholder consultation, whether the supply unit is located within legally demarcated Indigenous lands and, where applicable, that the rights of Indigenous Peoples, including land tenure, management, and Free, Prior and Informed Consent (FPIC), are respected and upheld.
For example:
1. Documentation review
a)	Publicly available data from competent authorities, such as FUNAI, INCRA, and the Palmares Cultural Foundation, are reviewed to identify whether the supply unit is located within legally demarcated Indigenous lands;
b)	Legal status of identified Indigenous territories, including demarcated, under-demarcation, or claimed areas, is verified;
c)	Applicable legal requirements related to land tenure, land use, management rights, and FPIC are respected and upheld.
2. Stakeholder consultation
a)	Where the supply unit is located within legally demarcated Indigenous lands, competent authorities, such as IBAMA and INCRA, are consulted to verify that management activities comply with applicable legal requirements, including environmental licensing and land tenure and management rights;
b)	Where the supply unit is located within legally demarcated Indigenous lands and activities are in compliance with applicable law, Indigenous Peoples and competent authorities, such as FUNAI, INCRA, and the Palmares Cultural Foundation, are consulted to verify that Free, Prior and Informed Consent (FPIC) is in place.
</t>
  </si>
  <si>
    <t>44. Legal requirements related to the rights of Traditional Peoples are complied with.</t>
  </si>
  <si>
    <t>44. 1.     Identified laws are not consistently upheld by all entities, are often ignored, are not enforced by relevant authorities, or any combination thereof;</t>
  </si>
  <si>
    <t>The Brazilian forestry industry’s compliance with legal requirements related to the rights of Traditional Peoples—which includes Indigenous Peoples, Quilombolas (Afro-Brazilian descendants of formerly enslaved people), Ribeirinhos (riverine communities), and other traditional populations—is a contentious issue. While Brazil has robust legal frameworks to protect these groups, the forest industry’s adherence to these laws is often inconsistent.</t>
  </si>
  <si>
    <t xml:space="preserve">Verify, through documentation review and stakeholder consultation, whether the supply unit is located within legally demarcated Traditional lands and where their legal rights are respected.
For example:
1. Documentation review
a)	Publicly available data from competent authorities, such as FUNAI, INCRA, and the Palmares Cultural Foundation, are reviewed to identify whether the supply unit is located within legally demarcated Traditional lands;
b)	Legal status of identified Traditional territories, including demarcated, under-demarcation, or claimed areas, is verified;
c)	Applicable legal requirements related to land tenure, land use, and management rights are respected.
2. Stakeholder consultation
a)	Where the supply unit is located within legally demarcated Traditional lands, competent authorities, such as IBAMA and INCRA, are consulted to verify that management activities comply with applicable legal requirements, including environmental licensing and land tenure and management rights.
b)	Information from judicial or prosecutorial authorities is sought where legal disputes or claims are identified.
</t>
  </si>
  <si>
    <t>45. The rights of Traditional Peoples, including land tenure and management, are respected and upheld according to the principles of FPIC.</t>
  </si>
  <si>
    <t>45. 1.     The presence of Traditional Peoples is confirmed or likely within the area under assessment. The applicable legislation for the area under assessment covers ILO provisions governing the identification and rights of Traditional Peoples,[7] but the risk assessment for indicator 44 confirms a designation of ‘non-negligible risk’;</t>
  </si>
  <si>
    <t>The Brazilian forestry industry's respect for the rights of Traditional Peoples in regard to land tenure and management, and particularly the adherence to the principle of Free, Prior, and Informed Consent is inconsistent and often inadequate.</t>
  </si>
  <si>
    <t xml:space="preserve">Verify, through documentation review and stakeholder consultation, whether the supply unit is located within legally demarcated Traditional lands and, where applicable, that the rights of Traditional Peoples, including land tenure, management, and Free, Prior and Informed Consent (FPIC), are respected and upheld.
For example:
1. Documentation review
a)	Publicly available data from competent authorities, such as FUNAI, INCRA, and the Palmares Cultural Foundation, are reviewed to identify whether the supply unit is located within legally demarcated Traditional lands;
b)	Legal status of identified Traditional territories, including demarcated, under-demarcation, or claimed areas, is verified;
c)	Applicable legal requirements related to land tenure, land use, management rights, and FPIC are respected and upheld.
2. Stakeholder consultation
a)	Where the supply unit is located within legally demarcated Traditional lands, competent authorities, such as IBAMA and INCRA, are consulted to verify that management activities comply with applicable legal requirements, including environmental licensing and land tenure and management rights;
b)	Where the supply unit is located within legally demarcated Traditional lands and activities comply with applicable law, Traditional Peoples and competent authorities, such as FUNAI, INCRA, and the Palmares Cultural Foundation, are consulted to verify that Free, Prior and Informed Consent (FPIC) is in place.
</t>
  </si>
  <si>
    <t>46. Legally recognised customary and community rights are identified and respected.</t>
  </si>
  <si>
    <t>46. 1.     Identified laws are not consistently upheld by all entities, are often ignored, are not enforced by relevant authorities, or any combination thereof;</t>
  </si>
  <si>
    <t xml:space="preserve">Despite legal frameworks recognizing these rights, such as Brazil’s 1988 Constitution, which grants Indigenous communities the right to their ancestral lands, enforcement remains inconsistent. The Brazilian forestry industry faces significant challenges in respecting and upholding customary and community rights, particularly those of Indigenous peoples. </t>
  </si>
  <si>
    <t xml:space="preserve">1. Reports on human rights
2. Local Communities, Indigenous, and Traditional Lands </t>
  </si>
  <si>
    <t>Verify, through documentation review and stakeholder consultation, that legally recognised customary and community rights are identified and respected within the sourcing area.
For example:
1. Documentation review
a)	Presence of Traditional communities holding legally recognised customary rights is identified through spatial analysis and desk-based information;
b)	Publicly available maps, records, and datasets from competent authorities and recognized institutions are reviewed to identify proximity or overlap between sourcing areas and community territories;
c)	Reports and information related to land tenure disputes, social conflicts, or violence involving Traditional Communities are reviewed using up-to-date and credible sources (e.g., Amnesty International, Human Rights Watch, Comissão Pastoral da Terra (CPT), Instituto Socioambiental (ISA), and Repórter Brasil).
2. Stakeholder consultation
a)	Competent authorities and relevant stakeholders are consulted to confirm the presence of Traditional Communities and the existence of legally recognised customary or community rights;
b)	Information is obtained from public bodies, civil society organizations, and other relevant institutions to determine whether conflicts exist and whether legal requirements related to customary and community rights are being respected;
c)	Affected communities are consulted, where evidence of conflict or rights-related risks is identified, to better understand the situation and verify conformance with applicable national laws.</t>
  </si>
  <si>
    <t>47. The rights of local communities are respected and upheld.</t>
  </si>
  <si>
    <t>47. 1.     The presence of local communities is confirmed or likely within the area under assessment. The applicable legislation for the area under assessment covers ILO provisions governing the identification and rights of local communities, but the risk assessment for indicator 46 confirms a designation of 'non-negligible risk';</t>
  </si>
  <si>
    <t xml:space="preserve">1. Reports on human rights
2. Local Communities, Indigenous, and Traditional Lands  </t>
  </si>
  <si>
    <t xml:space="preserve">Verify, through documentation review and stakeholder consultation, that legally recognised customary and community rights are identified and respected within the sourcing area.
For example:
1. Documentation review
a)	Presence of Traditional communities holding legally recognised customary rights is identified through spatial analysis and desk-based information;
b)	Publicly available maps, records, and datasets from competent authorities and recognized institutions are reviewed to identify proximity or overlap between sourcing areas and community territories;
c)	Reports and information related to land tenure disputes, social conflicts, or violence involving Traditional Communities are reviewed using up-to-date and credible sources (e.g., Amnesty International, Human Rights Watch, Comissão Pastoral da Terra (CPT), Instituto Socioambiental (ISA), and Repórter Brasil).
2. Stakeholder consultation
a)	Competent authorities and relevant stakeholders are consulted to confirm the presence of Traditional Communities and the existence of legally recognized customary or community rights;
b)	Information is obtained from public bodies, civil society organizations, and other relevant institutions to determine whether conflicts exist and whether legal requirements related to customary and community rights are being respected;
c)	Affected communities are consulted, where evidence of conflict or rights-related risks is identified, to better understand the situation and verify conformance with applicable national laws.
</t>
  </si>
  <si>
    <t>48. Interaction with Indigenous Peoples, Traditional Peoples and local communities is conducted in a respectful and culturally appropriate manner.</t>
  </si>
  <si>
    <t>48. 1.     Applicable legislation for the area under assessment covers the requirements under this indicator, but the risk assessment for indicators 42, 44, and 46 confirms a designation of ‘non-negligible risk’;</t>
  </si>
  <si>
    <t>Despite Brazil’s legal frameworks that recognize community rights, the forestry sector often fails to uphold these rights. In remote natural forest or rural regions, local communities face land invasions, deforestation, and violence. Indigenous territories are especially vulnerable, as many activities, both legal and illegal, occur without prior consultation or consent from these communities. Therefore, the interaction of the Brazilian forestry sector with Indigenous Peoples, Traditional Peoples, and local communities is often conducted in ways that are not respectful or culturally appropriate, despite legal obligations.</t>
  </si>
  <si>
    <t>Verify, through documentation review and stakeholder consultation, that interaction with Indigenous Peoples, Traditional Peoples and local communities is conducted in a respectful and culturally appropriate manner.
For example:
1. Documentation review
a)	Presence of Indigenous Peoples, Traditional Communities, or other communities holding legally recognised customary rights is identified through spatial analysis and desk-based information;
b)	Reports and information related to land tenure disputes, social conflicts, or violence involving Indigenous Peoples or Traditional Communities are reviewed using up-to-date and credible sources (e.g. Amnesty International, Human Rights Watch, Comissão Pastoral da Terra (CPT), Instituto Socioambiental (ISA), and Repórter Brasil).
2. Stakeholder Consultation
a)	Information is obtained from public bodies, civil society organizations, and other relevant institutions to determine whether conflicts exist and whether legal requirements related to customary and community rights are being respected;
b)	Affected communities are consulted, where evidence of conflict or rights-related risks is identified, to better understand the situation and verify conformance with applicable national laws.</t>
  </si>
  <si>
    <t>49. Legal requirements related to the trade and transport of products are complied with.</t>
  </si>
  <si>
    <t>49. 1.     Identified laws are not consistently upheld by all entities, are often ignored, are not enforced by relevant authorities, or any combination thereof;</t>
  </si>
  <si>
    <t>Transporting timber from natural forests in Brazil is high-risk due to widespread illegal logging, inadequate supply chain inspections, and systemic corruption. Despite requirements for a Documento de Origem Florestal (DOF) and federal digital invoices, enforcement remains weak, as evidenced by frequent seizures of illegal timber. Brazil’s low rankings in corruption indices further highlight governance challenges, confirming significant and persistent risks in natural forest transport activities.</t>
  </si>
  <si>
    <t>1.	Forest Management Plan (PMFS) and the corresponding Annual Operating Plan (POA)
2.	Operation Licenses
3.	Logging Permits (AUTEX, AUTEF)
4.	Transport Permit (DOF+)
5.	Logging Waybill Records
6. SISCOMEX Registration (for companies involved in international trade)
7. Export License (Licença de Exportação)</t>
  </si>
  <si>
    <t xml:space="preserve">Verify, through documentation review and field verification, that legal requirements related to the trade and transport of forest products are complied with.
For example:
1. Documentation review
a)	Forest Management Plan (PMFS) and Annual Operational Plan (POA) are approved, current, and consistent with applicable regulations; 
b)	Forest Origin Documents (DOF) cover all transport activities and correspond with declared volumes, species, and origins; 
c)	Species listed in documentation are correctly identified using scientific names;
d)	Environmental licenses issued by IBAMA or other competent authorities are valid and cover all relevant activities;
e)	Export-related registrations, where applicable, are valid and up to date (e.g., SISCOMEX and RADAR registrations for export operations);
f)	Invoices, packing lists, wood packaging certifications, and other commercial records correspond with declared species and volumes.
2. Field verification
a)	Harvested and transported species and volumes correspond with approved plans and documentation;
b)	Physical products match the descriptions provided in transport and trade documentation;
c)	Traceability practices are implemented and function effectively along the supply chain;
d)	Personnel involved in harvesting, transport, or handling demonstrate awareness of applicable legal requirements.
</t>
  </si>
  <si>
    <t>50. Legal requirements related to applicable trade restrictions and sanctions are complied with.</t>
  </si>
  <si>
    <t>50. 1.     Identified laws are not consistently upheld by all entities, are often ignored, are not enforced by relevant authorities, or any combination thereof;</t>
  </si>
  <si>
    <t>Brazil’s forestry industry operates under strict trade restrictions and sanctions to prevent illegal logging and promote sustainability. The export of logs, sawnwood, and firewood from natural forests has been banned since 1996, with exports permitted only from plantations or sustainable management plans. International regulations, such as the EU Timber Regulation and US Lacey Act, impose stringent Due Diligence requirements and penalize the import of illegally sourced timber. Non-conformities can lead to severe sanctions, including trade barriers and product rejections. However, weak enforcement, corruption, and widespread illegal logging (particularly in natural forests) undermine these efforts, making compliance with trade regulations a persistent challenge for Brazil.</t>
  </si>
  <si>
    <t>51. Legal requirements related to the classification of products are complied with.</t>
  </si>
  <si>
    <t>51. 1.     Identified laws are not consistently upheld by all entities, are often ignored, are not enforced by relevant authorities, or any combination thereof;</t>
  </si>
  <si>
    <t>Natural forest management in Brazil faces significant risks due to weak enforcement and systemic issues like fraudulent documentation, tax evasion, and illegal logging. Nearly 40% of Amazon logging area from 2020–2021 was unauthorized, with 86% in Amazonas states being illegal. Corruption and resource constraints hinder regulatory oversight, while concession monitoring highlights issues like inaccurate log measurements and delays in tracking updates. These persistent challenges justify a non-negligible risk rating for Indicator 51.</t>
  </si>
  <si>
    <t>54. Legal requirements relating to due diligence or due care are complied with.</t>
  </si>
  <si>
    <t>54. 1.     Identified laws are not consistently upheld by all entities, are often ignored, are not enforced by relevant authorities, or any combination thereof;</t>
  </si>
  <si>
    <t>Brazilian laws require companies to verify the legality of timber, but enforcement is undermined by corruption, fraud, and resource constraints. Regulatory challenges, including weak monitoring of native forests and low fine payments (only 5% in 2020), highlight governance issues. Brazil's low ranking on the 2023 Corruption Perceptions Index further reflects systemic weaknesses, leading to a non-negligible risk rating for Indicator 54.</t>
  </si>
  <si>
    <t xml:space="preserve">Verify through field verification that legal requirements related to due diligence and due care are complied with.
For example:
a)	Harvested area boundaries are consistent with approved plans, Forest Management Plan (PMFS) and Annual Operating Plan (POA);
b)	Approved species, harvest volumes, and geographic boundaries correspond with documented operations; 
c)	POA aligns with annual quotas and operational timelines;
d)	Required operation licenses exist, are valid, and comply with local and federal regulations;
e)	Logging permits (AUTEX, AUTEF) are registered, and match declared harvest areas, volumes, and species;
f)	Permit details correspond with official databases or state systems;
g)	Transport permits (DOF/DOF+) accurately represent transported timber, including species, volumes, and geographic origin;
h)	Stumps and log markings are consistent with permit details;
i)	Waybill details are matched with physical logs during site visits.
</t>
  </si>
  <si>
    <t xml:space="preserve">55. There is no conversion from natural forest and no transformation of plantations to agricultural use since 31 December 2020. </t>
  </si>
  <si>
    <t>55.1. The European Commission’s official assessment, based on Article 29 of EU Regulation 2023/1115, does not classify the country under assessment, or parts thereof, as low risk.</t>
  </si>
  <si>
    <t>The country under assessment is classified as ‘standard’ risk according to the European Commission’s official assessment based on Article 29 of EU Regulation 2023/1115.</t>
  </si>
  <si>
    <t xml:space="preserve">1.	Property Area - Georreferenced file
2.	Identification of Land Use before 2020 - Georreferenced file
3.	Temporary Occupation Authorization granted by INCRA;
4.	Rural Environmental Registry - CAR
5.	Rural Territorial Property Tax - ITR
6.	Certificate of Rural Property Registration - CCIR
7.	Certificate of Full Enrollment Rural Property Content
8.	Negative Certificate of Debit of Rural Property - CNDIR
9.	Operation license / Operation permission
</t>
  </si>
  <si>
    <t xml:space="preserve">Verify, through documentation review and remote sensing analysis, and through field verification where documentation review or satellite imagery is inconclusive, that no conversion of natural forest or transformation of plantations to agricultural use has occurred since 31 December 2020.
For example:
1. Documentation review
a)	Satellite imagery or other remote sensing data are analyzed to compare land cover before and after 31 December 2020 and to identify any conversion from forest to agricultural use;
b)	Historical land ownership and land-use documents are reviewed to identify changes in land use or ownership since 31 December 2020;
c)	Reports and datasets from forest monitoring organizations, governmental agencies, or recognized NGOs are reviewed to identify evidence of deforestation or conversion;
d)	Legal documents, such as land-use permits or environmental authorizations, are reviewed to confirm compliance with conservation requirements.
2. Field verification
a)	On-site verification is carried out where documentation review or remote sensing analysis is inconclusive, such as due to cloud cover, lack of documentation, or insufficient data;
b)	Physical evidence of recent agricultural activities, such as crop residues, soil disturbance, or farming-related infrastructure, is assessed;
c)	Areas identified as reclaimed or restored forests are assessed to confirm the timing and legitimacy of reforestation or restoration activities.
</t>
  </si>
  <si>
    <t>57. There is no degradation of natural forests since 31 December 2020.</t>
  </si>
  <si>
    <t>57. 2.   Any of the following are true: a) The degradation since 31 December 2020 in the area under assessment is more than 0.02% of the total natural forest area on average per year; b) Evidence indicates that forest degradation is occurring on a widespread or systematic basis.</t>
  </si>
  <si>
    <t>Forest degradation in Brazil represents a high and systemic risk, driven by legally permitted land-use conversion, agricultural and livestock expansion, illegal logging, and weak enforcement capacity. Between 2021 and 2024, forest and tree cover losses occurred predominantly within natural forests, indicating that degradation is not isolated but widespread across biomes, particularly the Amazon and Cerrado. Despite improved satellite-based monitoring systems (e.g. PRODES, MapBiomas, PPCDAM), continued conversion of primary and naturally regenerating forests demonstrates that degradation has persisted beyond 31 December 2020.</t>
  </si>
  <si>
    <t xml:space="preserve">Verify, through documentation review and, where documentation review or satellite imagery is inconclusive, through field verification, that no degradation of natural forest has occurred since 31 December 2020.
For example:
1. Documentation review
a)	Historical land ownership and land-use or management documents are reviewed to identify changes in land use since 31 December 2020;
b)	Reports from environmental organizations, research institutions, or governmental agencies are reviewed to identify indications of conversion from natural forest to plantations;
c)	Satellite or aerial imagery is analyzed to compare land cover before and after 31 December 2020 and to detect clearance of natural forest; 
d)	Plantation characteristics, including age, species composition, and planting patterns, are assessed to determine consistency with reported land-use timelines.
2. Field verification
a)	On-site verification is carried out where documentation review or remote sensing analysis is inconclusive, such as due to cloud cover, limited data availability, or difficulty distinguishing natural forest from plantations;
b)	Physical evidence, such as stumps, logging residues, or remnants of native vegetation, is assessed to identify signs of recent clearing of natural forest;
c)	Observed field conditions are compared with documented land-use histories and reported timelines.
</t>
  </si>
  <si>
    <t>58. Concentrations of biological diversity including endemic species, and rare, threatened, or endangered species that are significant at global, regional or national levels are identified and protected, maintained or enhanced (HCV1).</t>
  </si>
  <si>
    <t>58. 1.     HCV 1 is identified, or its occurrence is likely in the area under assessment and is threatened by management activities.</t>
  </si>
  <si>
    <t xml:space="preserve">Approximately 84% of natural forest exploitation in Brazil is illegal, with deforestation totaling 8.6 million of hectares between 2019 and 2023. Legally designated priority conservation areas face significant deforestation, with 35% of these areas already cleared. The regulatory framework has notable gaps in protecting species at risk, and enforcement within both conservation units and production forests remains inadequate. This creates a substantial risk to High Conservation Value 1 (HCV1) areas, which are critical for preserving biodiversity and ecosystems. </t>
  </si>
  <si>
    <t>1. Property boundaries - Georreferenced file
2. Protected areas (and buffer zones) boundaries - Georreferenced file
3. Priority for conservation areas - Georreferenced file</t>
  </si>
  <si>
    <t xml:space="preserve">Verify, through documentation review and field inspection, that sourcing activities do not threaten concentrations of biological diversity (HCV1) and that applicable legal and management requirements are respected where overlaps with protected or priority conservation areas occur.
For example:
1. Documentation review
a)	GIS analysis identifies overlaps between timber-supplying areas and protected areas or conservation units (including buffer zones), as well as Priority Areas for Conservation (PACs);
b)	Evidence demonstrates compliance with permitted land uses defined by the applicable conservation unit category when overlaps occur;
c)	Sourcing avoids areas overlapping with fully protected conservation units;
d)	Documentation demonstrates implementation of management practices to protect key biodiversity areas where overlaps occur with PACs;
e)	Records confirm that activities are compatible with the conservation objectives of overlapping or adjacent areas.
2. Field verification
a)	Field conditions confirm no visible disturbance within overlapping areas unless explicitly permitted under applicable regulations;
b)	Measures are in place to protect critical habitats, wildlife corridors, and key biodiversity areas within or adjacent to conservation units and PACs;
c)	Activities avoid disturbance to habitats of rare, threatened, or endemic species;
d)	Habitat features such as deadwood, old-growth trees, or riparian vegetation are retained where applicable.
</t>
  </si>
  <si>
    <t>Brazil lacks a nationwide identification of High Conservation Values (HCVs). Within private rural properties, preserved areas total 6.91 million hectares, including 4.88 million hectares of Legal Reserves (RL) and 1.94 million hectares of Permanent Preservation Areas (APP), as required by the Brazilian Forest Code. APPs must be self-registered in the Environmental Rural Registry (CAR) and validated by state agencies, but only 1% of over 7.4 million registered properties have been verified. Regional HCV surveys covering private rural properties are limited, covering approximately 195,000 hectares, mostly of FSC-certified timber operations. There is a non-negligible risk that wood sourced from plantations threaten rare and endangered species.</t>
  </si>
  <si>
    <t xml:space="preserve">N/A </t>
  </si>
  <si>
    <t>59. Intact forest landscapes and large landscape-level ecosystems and ecosystem mosaics that are significant at global, regional, or national levels, and which contain viable populations of the great majority of the naturally-occurring species in natural patterns of distribution and abundance, are identified and protected, maintained or enhanced (HCV2).</t>
  </si>
  <si>
    <t>59. 1. HCV 2 is identified, or its occurrence is likely in the area under assessment and is threatened by management activities</t>
  </si>
  <si>
    <t>HCV 2 areas in Brazil include large, intact ecosystems, such as the Amazon rainforest, Pantanal wetlands, and Atlantic forests, critical for biodiversity and environmental values. Intact Forest Landscapes (IFLs) cover ~44% of the Brazilian Amazon (~226 million ha in 2019) but have suffered significant losses (~20 million ha from 2000–2019), primarily near deforestation frontiers. Land tenure influences IFL loss, with higher rates in private and community lands compared to protected areas. Key drivers include land grabbing, weak enforcement, and legislative changes weakening forest protections. These systemic challenges result in a non-negligible risk for HCV 2 areas.</t>
  </si>
  <si>
    <t xml:space="preserve">Verify, through documentation review and field verification, that sourcing does not originate from Intact Forest Landscapes (IFLs) after the applicable cut-off date and that large landscape-level ecosystems (HCV2) are identified and protected, maintained or enhanced.
For example:
1. Documentation review
a)	GIS analysis identifies any overlap between timber-supplying areas and Intact Forest Landscapes (IFLs), using the cut-off date of 1 January 2017 in accordance with Advice Note ADV-20-007-18;
b)	Existing spatial data sources, including Priority Areas for Conservation (PACs) and Conservation Units (CUs), are used to identify potential overlaps with large landscape-level protected ecosystems;
c)	Evidence demonstrates compliance with permitted land uses defined for the applicable conservation unit category when overlaps occur with conservation units or their buffer zones;
d)	Records confirm that sourcing does not originate from areas classified as IFLs after the applicable cut-off date.
2. Field verification
a)	Field verification are conducted in cases where overlap with sustainable use Conservation Units (CUs) or Priority Areas for Conservation (PACs) is identified, to confirm that good management practices are in place;
b)	No visible disturbance occurs within overlapping areas unless explicitly permitted under applicable regulations;
c)	Measures are implemented to protect critical habitats, wildlife corridors, and key biodiversity areas within or adjacent to CUs and PACs;
d)	Activities avoid disturbance to habitats of endangered or endemic species;
e)	Habitat features such as deadwood, old-growth trees, or riparian vegetation are retained where applicable.
</t>
  </si>
  <si>
    <t>The Intact Forest Landscape database can be used as a reference. The Certificate Holder guarantees that the wood comes from areas not classified as IFLs as of the specified cut-off date. For HCV 2 includes large landscape-scale ecosystems and mosaics of ecosystems capable of supporting most naturally occurring species while maintaining key environmental functions and values. If the overlap involves a Fully Protected Conservation Unit, sourcing wood from that area is illegal and must be strictly avoided. In any case where there is an overlap with sustainable use, CUs or PACs, the Certificate Holder ensures that best management practices have been implemented to prevent threats and harm to the ecological characteristics of overlapping or adjacent areas.</t>
  </si>
  <si>
    <t>60. Rare, threatened, or endangered ecosystems, habitats or refugia are identified and protected, maintained, or enhanced (HCV3).</t>
  </si>
  <si>
    <t>60. 1.     HCV 3 is identified, or its occurrence is likely in the area under assessment and is threatened by management activities.</t>
  </si>
  <si>
    <t xml:space="preserve">There is no systematic and noticeable effort from natural forests to protect areas that encompass rare, threatened, or endangered ecosystems, habitats, or refugia. Of the 86 million hectares deforested in Brazil between 2019 and 2023, 84% were not linked to suppression authorizations, that is, there is no means of verifying whether HCV3 areas were identified and protected. A considerable part of the areas of natural forest exploited were protected areas (almost 1 million hectares between 2019 and 2023 in the whole country) or priority areas for biodiversity conservation (41 million hectares in the Amazon alone). As most native wood comes from the Amazon, and there is no special regulation restraining the exploitation of specific ecosystems or habitats within this region, it’s not possible to ensure that wood from natural forests are not originated from rare or threatened ecosystems.  </t>
  </si>
  <si>
    <t>Verify, through documentation review and field verification, that rare, threatened, or endangered ecosystems (HCV3) are identified and protected, maintained, or enhanced, and that sourcing does not threaten their ecological characteristics.
For example:
1. Documentation review
- GIS analysis identifies overlaps between timber-supplying areas and protected areas, conservation units (including buffer zones), or Priority Areas for Conservation that may qualify as HCV3;
- Evidence demonstrates compliance with permitted land uses defined for the applicable conservation unit category when overlaps occur;
- Sourcing avoids areas overlapping with fully protected conservation units;
- Documentation confirms implementation of management practices to conserve rare or critical ecosystems where overlaps occur with sustainable use conservation units, buffer zones, or Priority Areas for Conservation.
2. Field verification
- Field conditions confirm no visible disturbance within overlapping areas unless explicitly permitted under applicable regulations;
- Measures are in place to protect critical habitats, wildlife corridors, and key biodiversity areas within or adjacent to conservation units and PACs;
- Activities avoid disturbance to habitats of rare, threatened, or endemic species;
Habitat features such as deadwood, old-growth trees, or riparian vegetation are retained where applicable.</t>
  </si>
  <si>
    <t>For overlaps with Fully Protected Conservation Units, the timber is classified as illegal.</t>
  </si>
  <si>
    <t>In Brazil, there is no official national identification of High Conservation Values (HCVs). Instead, proxies, such as data on conservation units and priority biodiversity areas, are used to identify HCV3. Approximately 29% of planted trees come from small independent producers (Ibá, 2024). According to the Forest Code (Law 12,651/2012), landowners must maintain a Legal Reserve on their property, but beyond this, native vegetation can be legally replaced with exotic tree plantations, even in rare or threatened ecosystems, as long as Legal Reserve and Permanent Preservation Area requirements are met.</t>
  </si>
  <si>
    <t xml:space="preserve">Verify, through documentation review and field verification, that rare, threatened, or endangered ecosystems (HCV3) are identified and protected, maintained, or enhanced, and that sourcing does not threaten their ecological characteristics.
For example:
1. Documentation review
a)	GIS analysis identifies overlaps between timber-supplying areas and protected areas, conservation units (including buffer zones), or Priority Areas for Conservation that may qualify as HCV3;
b)	Evidence demonstrates compliance with permitted land uses defined for the applicable conservation unit category when overlaps occur;
c)	Sourcing avoids areas overlapping with fully protected conservation units;
d)	Documentation confirms implementation of management practices to conserve rare or critical ecosystems where overlaps occur with sustainable use conservation units, buffer zones, or Priority Areas for Conservation.
2. Field verification
a)	Field conditions confirm no visible disturbance within overlapping areas unless explicitly permitted under applicable regulations;
b)	Measures are in place to protect critical habitats, wildlife corridors, and key biodiversity areas within or adjacent to conservation units and PACs;
c)	Activities avoid disturbance to habitats of rare, threatened, or endemic species;
d)	Habitat features such as deadwood, old-growth trees, or riparian vegetation are retained where applicable.
</t>
  </si>
  <si>
    <t>61. Basic ecosystem services in critical situations, including the protection of water catchments and control of erosion of vulnerable soils and slopes, are identified and protected (HCV4).</t>
  </si>
  <si>
    <t>61. 1.     HCV 4 is identified, or its occurrence is likely in the area under assessment and is threatened by management activities.</t>
  </si>
  <si>
    <t>The Forest Code (Federal Law 12,651/2012) designates areas like Permanent Preservation Areas (APPs) and Legal Reserves to protect essential ecosystem services such as water, soil, and biodiversity. However, significant gaps exist in enforcement, with 16.3 million hectares of Legal Reserves and 3 million hectares of APPs lacking native vegetation. Approximately 80% of the total area of rural properties in Brazil is registered in the Rural Environmental Registry (CAR). This registry includes information on native vegetation areas designated by environmental legislation as mandatory protection zones due to their role in providing essential ecosystem services, such as water and soil conservation. Additionally, 98.6% of Rural Environmental Registry (CAR) entries remain unverified by state environmental agencies.</t>
  </si>
  <si>
    <t>1. Property Area - Georreferenced file
2. Rural Environmental Registry - CAR
3. Identification of  current Land Use  - Georreferenced file</t>
  </si>
  <si>
    <t xml:space="preserve">Verify, through review of associated documents and, where necessary, field verification, that Permanent Preservation Areas (APPs) are protected or restored in accordance with applicable legal requirements, ensuring the maintenance or recovery of water-related ecosystem services.
For example:
1. Documentation review
a)	Spatial data and satellite imagery are reviewed to identify the location and condition of Permanent Preservation Areas (APPs), including signs of deforestation or degradation along watercourses and steep slopes;
b)	Environmental registries, including the Rural Environmental Registry (CAR), are reviewed to confirm the declared extent and condition of APPs;
c)	Approved restoration plans (Degraded Area Recovery Plan - PRAD) are available where native vegetation in APPs is degraded or absent, demonstrating measures to restore natural vegetation and ecological functions related to water ecosystem services.
2. Field verification
a)	When spatial data and CAR analyses are inconclusive, field visits are conducted to ensure effective preservation or restoration of APPs; 
b)	APPs observed in the field show evidence of preservation measures consistent with legal requirements;
c)	Restoration activities, where applicable, show progress toward recovery of natural vegetation and ecological functions;
d)	Field conditions observed support the protection or recovery of water-related ecosystem services, such as erosion control, water quality, and aquatic ecosystem stability.
</t>
  </si>
  <si>
    <t>These assessments focus on identifying the presence of native vegetation within these areas, as mandated by the Brazilian Forest Code. APPs often play a critical role in delivering ecosystem services, such as water regulation, soil conservation, and erosion prevention, qualifying them as potential HCV 4 areas.</t>
  </si>
  <si>
    <t>62. Sites and resources fundamental for satisfying the basic needs of local communities or Indigenous Peoples are identified and protected (HCV5).</t>
  </si>
  <si>
    <t>62. 1.     HCV 5 is identified, or its occurrence is likely in the area under assessment and is threatened by management activities.</t>
  </si>
  <si>
    <t>Natural forests within indigenous lands and quilombola lands are continuously suppressed, especially in the Amazon. Cases of disrespect with traditional rights concerning land use rights and cases of violence against indigenous people are frequent in the whole country. Furthermore, due to Brazil’s vast territory and the wide distribution of rural, traditional, and Indigenous communities, it is impractical to assess each community’s dependence on natural resources at the national level. Given the potential presence of HCV 5 and limited data on threats, a precautionary approach is applied, and the indicator is classified as a non-negligible risk.</t>
  </si>
  <si>
    <t xml:space="preserve">1. Property boundaries - Georreferenced file
2. Local Communities, Indigenous, and Traditional Lands 
</t>
  </si>
  <si>
    <t xml:space="preserve">Verify, through review of associated documents and stakeholder consultation, and through field inspection where potential impacts are identified, that forest management activities do not negatively impact areas or resources critical to meeting the basic needs of local communities, Indigenous Peoples, or traditional populations.
For example:
1. Documentation review
a)	Spatial data and maps are reviewed to identify overlaps or proximity between operational areas and territories used or occupied by local communities, Indigenous Peoples, or traditional populations, qualifying them as potential HCV 5 areas;
b)	Buffer zones within 10 km are assessed to identify potential indirect impacts on areas critical to basic needs;
2. Stakeholder consultation
a)	Relevant communities and representatives are consulted where overlaps or proximity are identified, including Indigenous peoples, Quilombola communities, and other traditional or local communities;
b)	Information from consultations is used to assess whether forest management activities affect areas or resources essential to basic needs.
3. Field verification
a)	On-site inspections are conducted to assess the situation when stakeholder consultations suggest that forest management activities negatively impact critical areas or resources vital to local, Indigenous, or traditional communities. 
b)	Current practices are assessed and confirmed to not cause harm to critical areas or resources essential for the well-being of affected communities ;
c)	Indigenous peoples, traditional populations, and local communities maintain uninterrupted access to sites and resources that are crucial for their livelihoods and cultural practices; 
d)	Forest management activities observed are consistent with respect for community rights, needs, and customary use.
</t>
  </si>
  <si>
    <t>If there is insufficient evidence to demonstrate that management practices avoid negative impacts, these areas should be excluded from the sourcing area to maintain compliance with HCV 5 requirements.</t>
  </si>
  <si>
    <t>In some instances, plantation forests have posed threats to the livelihoods of indigenous and quilombola communities, restricting their access to sites and resources traditionally used for their survival. Violations of traditional land use rights and instances of violence against indigenous people are widespread, highlighting ongoing disregard for their fundamental rights. Furthermore, due to Brazil’s vast territory and the wide distribution of rural, traditional, and Indigenous communities, it is impractical to assess each community’s dependence on natural resources at the national level. Given the potential presence of HCV 5 and limited data on threats, a precautionary approach is applied, and the indicator is classified as a non-negligible risk.</t>
  </si>
  <si>
    <t>63. Sites, resources, habitats, and landscapes of global or national cultural, archaeological, or historical significance, and/or of critical cultural, ecological, economic or religious/sacred importance for the traditional cultures of local communities or Indigenous Peoples are identified and protected (HCV6).</t>
  </si>
  <si>
    <t>63. 1. HCV 6 is identified, or its occurrence is likely in the area under assessment and is threatened by management activities.</t>
  </si>
  <si>
    <t>HCV 6 areas in Brazil, linked to traditional communities, archaeological sites, and cultural landmarks, are widely distributed but challenging to identify due to diverse cultural practices and insufficient mapping. Threats from plantations and natural forest management include overlapping with cemeteries, ritual areas, and historical sites, causing destruction or restricted access. Despite protective legislation, systemic violations of traditional peoples’ rights and cultural heritage persist. A precautionary approach classifies all areas with traditional people, rural communities, or World Heritage sites as a non-negligible risk nationwide.</t>
  </si>
  <si>
    <t xml:space="preserve">1. Property boundaries - Georreferenced file
2. Local Communities, Indigenous, and Traditional Lands 
3. Archeological sites and/or world heritage sites 
</t>
  </si>
  <si>
    <t>Verify, through review of associated documents, stakeholder consultation, and field verification, that forest management activities do not negatively impact sites of cultural, historical, or social significance, including those related to Indigenous Peoples, local communities, and protected heritage areas.
For example:
1. Documentation review
a)	Spatial data and thematic maps are reviewed to identify potential overlaps or proximity (within a 10 km radius) between the supply area and sites of cultural, historical, or social significance, including areas inhabited or used by Indigenous Peoples, local communities, and traditional populations, as well as archaeological sites and protected heritage areas;
b)	Relevant official and authoritative data sources are consulted, including IBGE (Brazilian Institute of Geography and Statistics), FUNAI (National Indian Foundation), INCRA (National Institute for Colonization and Agrarian Reform), IPHAN (National Historic and Artistic Heritage Institute), and UNESCO;
c)	Available management plans, permits, or impact assessments are reviewed to confirm that identified cultural or heritage values are recognized and addressed through appropriate avoidance or mitigation measures.
2. Stakeholder consultation
a)	Potentially affected stakeholders, including Indigenous Peoples, local communities, or their representative organizations, are consulted when overlaps or proximity to culturally or socially significant sites are identified;
b)	Information obtained through stakeholder consultations is reviewed to assess potential impacts on cultural, historical, or social values and to verify the effectiveness of proposed or implemented mitigation measures.
3. Field verification
a)	Where documentation review and stakeholder consultation are inconclusive, field visits are conducted to confirm the presence or absence of sites of cultural, historical, or social significance;
b)	Field observations verify that operational activities and management practices are consistent with measures intended to avoid, minimize, or mitigate impacts on identified cultural and heritage values;
c)	Conditions observed in the field demonstrate that sites of cultural, historical, or social significance are protected from negative impacts associated with operations.</t>
  </si>
  <si>
    <t>If there is insufficient evidence that impacts are being effectively avoided or mitigated, exclude the area from the sourcing zone.</t>
  </si>
  <si>
    <t>64. There is no commercial use of GMO.</t>
  </si>
  <si>
    <t>64. 1.     GMO use is legal, according to applicable legislation of the area under assessment;</t>
  </si>
  <si>
    <t>The use of genetically modified organisms (GMOs), including trees, is legal in Brazil under Law No. 11.105/2005, with authorization from CTNBio. Since 2015, approvals have included transgenic eucalyptus strains for enhanced yield, herbicide tolerance, and insect resistance. While no commercial GMO plantations currently exist (only experimental ones), the legal framework permits their use, meeting the risk threshold for GMO use in the assessed area.</t>
  </si>
  <si>
    <t>CNTBIO commercial permits</t>
  </si>
  <si>
    <t xml:space="preserve">Verify, through review of associated documents and, where necessary, field verification, that wood originating from genetically modified organisms (GMOs), including material from trial plots, is not included in the supply chain, in accordance with FSC requirements.
For example:
1. Documentation review
a)	Supply area boundaries are compared against available information on GMO trial locations to identify any potential overlap or proximity, applying a precautionary approach to avoid sourcing from areas associated with GMO trials.
2. Field verification
a)	Where suppliers operate in areas associated with authorized GMO trials, field visits are conducted to verify that sourcing areas do not include GMO trial plots;
b)	Evidence observed in the field supports the conclusion that wood supplied does not originate from genetically modified organisms.
</t>
  </si>
  <si>
    <t>Wood originating from genetically modified organisms (GMOs), including material from experimental or trial plots, is not permitted within the FSC system. Although there is no evidence of commercial GMO plantations in the country and GMO use is currently limited to experimental trials, the existing legal framework allows the use of GMOs in forestry. As a result, the risk threshold is considered met, based on the legal permissibility of GMO use, despite the absence of documented commercial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</si>
</sst>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0"/>
      <name val="Aptos Narrow"/>
      <family val="2"/>
      <scheme val="minor"/>
    </font>
    <font>
      <b/>
      <sz val="15"/>
      <color theme="0"/>
      <name val="Greycliff CF"/>
      <family val="3"/>
    </font>
    <font>
      <sz val="12"/>
      <color theme="1"/>
      <name val="Greycliff CF"/>
      <family val="3"/>
    </font>
    <font>
      <sz val="12"/>
      <name val="Greycliff CF"/>
      <family val="3"/>
    </font>
    <font>
      <sz val="12"/>
      <color rgb="FF000000"/>
      <name val="Greycliff CF"/>
      <family val="3"/>
    </font>
    <font>
      <sz val="12"/>
      <color theme="1"/>
      <name val="Aptos Narrow"/>
      <family val="2"/>
      <scheme val="minor"/>
    </font>
  </fonts>
  <fills count="6">
    <fill>
      <patternFill patternType="none"/>
    </fill>
    <fill>
      <patternFill patternType="gray125"/>
    </fill>
    <fill>
      <patternFill patternType="solid">
        <fgColor theme="9"/>
      </patternFill>
    </fill>
    <fill>
      <patternFill patternType="solid">
        <fgColor rgb="FF285C4D"/>
        <bgColor indexed="64"/>
      </patternFill>
    </fill>
    <fill>
      <patternFill patternType="solid">
        <fgColor theme="0"/>
        <bgColor indexed="64"/>
      </patternFill>
    </fill>
    <fill>
      <patternFill patternType="solid">
        <fgColor theme="0"/>
        <bgColor theme="9" tint="0.79998168889431442"/>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9"/>
      </left>
      <right style="thin">
        <color theme="9"/>
      </right>
      <top style="thin">
        <color theme="9"/>
      </top>
      <bottom style="thin">
        <color theme="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2" borderId="0" applyNumberFormat="0" applyBorder="0" applyAlignment="0" applyProtection="0"/>
  </cellStyleXfs>
  <cellXfs count="38">
    <xf numFmtId="0" fontId="0" fillId="0" borderId="0" xfId="0"/>
    <xf numFmtId="0" fontId="2" fillId="3" borderId="1" xfId="1" applyFont="1" applyFill="1" applyBorder="1" applyAlignment="1">
      <alignment vertical="top" wrapText="1"/>
    </xf>
    <xf numFmtId="0" fontId="2" fillId="3" borderId="2" xfId="1" applyFont="1" applyFill="1" applyBorder="1" applyAlignment="1">
      <alignment vertical="top" wrapText="1"/>
    </xf>
    <xf numFmtId="49" fontId="2" fillId="3" borderId="2" xfId="1" applyNumberFormat="1" applyFont="1" applyFill="1" applyBorder="1" applyAlignment="1">
      <alignment vertical="top" wrapText="1"/>
    </xf>
    <xf numFmtId="0" fontId="2" fillId="3" borderId="2" xfId="0" applyFont="1" applyFill="1" applyBorder="1" applyAlignment="1">
      <alignment vertical="top"/>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3" fillId="0" borderId="0" xfId="0" applyFont="1" applyAlignment="1">
      <alignment vertical="top"/>
    </xf>
    <xf numFmtId="0" fontId="3" fillId="4" borderId="4" xfId="0" quotePrefix="1" applyFont="1" applyFill="1" applyBorder="1" applyAlignment="1">
      <alignment vertical="top" wrapText="1"/>
    </xf>
    <xf numFmtId="0" fontId="3" fillId="4" borderId="5" xfId="0" applyFont="1" applyFill="1" applyBorder="1" applyAlignment="1">
      <alignment vertical="top" wrapText="1"/>
    </xf>
    <xf numFmtId="0" fontId="3" fillId="4" borderId="0" xfId="0" applyFont="1" applyFill="1" applyAlignment="1">
      <alignment horizontal="left" vertical="top" wrapText="1"/>
    </xf>
    <xf numFmtId="49" fontId="3" fillId="4" borderId="5" xfId="0" applyNumberFormat="1" applyFont="1" applyFill="1" applyBorder="1" applyAlignment="1">
      <alignment vertical="top" wrapText="1"/>
    </xf>
    <xf numFmtId="0" fontId="3" fillId="4" borderId="5" xfId="0" applyFont="1" applyFill="1" applyBorder="1" applyAlignment="1">
      <alignment vertical="top"/>
    </xf>
    <xf numFmtId="0" fontId="4" fillId="4" borderId="5" xfId="0" applyFont="1" applyFill="1" applyBorder="1" applyAlignment="1">
      <alignment vertical="top" wrapText="1"/>
    </xf>
    <xf numFmtId="0" fontId="4" fillId="4" borderId="5" xfId="0" quotePrefix="1" applyFont="1" applyFill="1" applyBorder="1" applyAlignment="1">
      <alignment vertical="top" wrapText="1"/>
    </xf>
    <xf numFmtId="0" fontId="3" fillId="4" borderId="6" xfId="0" applyFont="1" applyFill="1" applyBorder="1" applyAlignment="1">
      <alignment vertical="top" wrapText="1"/>
    </xf>
    <xf numFmtId="0" fontId="3" fillId="4" borderId="4" xfId="0" applyFont="1" applyFill="1" applyBorder="1" applyAlignment="1">
      <alignment vertical="top" wrapText="1"/>
    </xf>
    <xf numFmtId="0" fontId="3" fillId="4" borderId="6" xfId="0" applyFont="1" applyFill="1" applyBorder="1" applyAlignment="1">
      <alignment vertical="top"/>
    </xf>
    <xf numFmtId="0" fontId="5" fillId="4" borderId="6" xfId="0" applyFont="1" applyFill="1" applyBorder="1" applyAlignment="1">
      <alignment vertical="top" wrapText="1"/>
    </xf>
    <xf numFmtId="0" fontId="4" fillId="4" borderId="0" xfId="0" applyFont="1" applyFill="1" applyAlignment="1">
      <alignment horizontal="left" vertical="top" wrapText="1"/>
    </xf>
    <xf numFmtId="49" fontId="5" fillId="4" borderId="5" xfId="0" applyNumberFormat="1" applyFont="1" applyFill="1" applyBorder="1" applyAlignment="1">
      <alignment vertical="top" wrapText="1"/>
    </xf>
    <xf numFmtId="0" fontId="5" fillId="4" borderId="5" xfId="0" applyFont="1" applyFill="1" applyBorder="1" applyAlignment="1">
      <alignment vertical="top"/>
    </xf>
    <xf numFmtId="49" fontId="4" fillId="4" borderId="5" xfId="0" applyNumberFormat="1" applyFont="1" applyFill="1" applyBorder="1" applyAlignment="1">
      <alignment vertical="top" wrapText="1"/>
    </xf>
    <xf numFmtId="0" fontId="4" fillId="4" borderId="5" xfId="0" applyFont="1" applyFill="1" applyBorder="1" applyAlignment="1">
      <alignment vertical="top"/>
    </xf>
    <xf numFmtId="0" fontId="4" fillId="5" borderId="7"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4" borderId="7" xfId="0" applyFont="1" applyFill="1" applyBorder="1" applyAlignment="1">
      <alignment horizontal="left" vertical="top" wrapText="1"/>
    </xf>
    <xf numFmtId="0" fontId="4" fillId="4" borderId="7" xfId="0" applyFont="1" applyFill="1" applyBorder="1" applyAlignment="1">
      <alignment horizontal="left" vertical="top" wrapText="1"/>
    </xf>
    <xf numFmtId="0" fontId="3" fillId="4" borderId="5" xfId="0" quotePrefix="1" applyFont="1" applyFill="1" applyBorder="1" applyAlignment="1">
      <alignment vertical="top" wrapText="1"/>
    </xf>
    <xf numFmtId="0" fontId="3" fillId="4" borderId="8" xfId="0" applyFont="1" applyFill="1" applyBorder="1" applyAlignment="1">
      <alignment vertical="top" wrapText="1"/>
    </xf>
    <xf numFmtId="0" fontId="3" fillId="4" borderId="9" xfId="0" applyFont="1" applyFill="1" applyBorder="1" applyAlignment="1">
      <alignment vertical="top" wrapText="1"/>
    </xf>
    <xf numFmtId="49" fontId="3" fillId="4" borderId="9" xfId="0" applyNumberFormat="1" applyFont="1" applyFill="1" applyBorder="1" applyAlignment="1">
      <alignment vertical="top" wrapText="1"/>
    </xf>
    <xf numFmtId="0" fontId="3" fillId="4" borderId="9" xfId="0" applyFont="1" applyFill="1" applyBorder="1" applyAlignment="1">
      <alignment vertical="top"/>
    </xf>
    <xf numFmtId="0" fontId="4" fillId="4" borderId="9" xfId="0" applyFont="1" applyFill="1" applyBorder="1" applyAlignment="1">
      <alignment vertical="top" wrapText="1"/>
    </xf>
    <xf numFmtId="0" fontId="3" fillId="4" borderId="10" xfId="0" applyFont="1" applyFill="1" applyBorder="1" applyAlignment="1">
      <alignment vertical="top" wrapText="1"/>
    </xf>
    <xf numFmtId="0" fontId="6" fillId="0" borderId="0" xfId="0" applyFont="1" applyAlignment="1">
      <alignment vertical="top" wrapText="1"/>
    </xf>
    <xf numFmtId="49" fontId="6" fillId="0" borderId="0" xfId="0" applyNumberFormat="1" applyFont="1" applyAlignment="1">
      <alignment vertical="top" wrapText="1"/>
    </xf>
    <xf numFmtId="0" fontId="6" fillId="0" borderId="0" xfId="0" applyFont="1" applyAlignment="1">
      <alignment vertical="top"/>
    </xf>
  </cellXfs>
  <cellStyles count="2">
    <cellStyle name="Ênfase6" xfId="1" builtinId="49"/>
    <cellStyle name="Normal" xfId="0" builtinId="0"/>
  </cellStyles>
  <dxfs count="1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Greycliff CF"/>
        <family val="3"/>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Greycliff CF"/>
        <family val="3"/>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reycliff CF"/>
        <family val="3"/>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numFmt numFmtId="30" formatCode="@"/>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numFmt numFmtId="30" formatCode="@"/>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numFmt numFmtId="30" formatCode="@"/>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numFmt numFmtId="30" formatCode="@"/>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reycliff CF"/>
        <family val="3"/>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reycliff CF"/>
        <family val="3"/>
        <scheme val="none"/>
      </font>
      <fill>
        <patternFill patternType="solid">
          <fgColor indexed="64"/>
          <bgColor theme="0"/>
        </patternFill>
      </fill>
    </dxf>
    <dxf>
      <border>
        <bottom style="thin">
          <color indexed="64"/>
        </bottom>
      </border>
    </dxf>
    <dxf>
      <font>
        <strike val="0"/>
        <outline val="0"/>
        <shadow val="0"/>
        <u val="none"/>
        <vertAlign val="baseline"/>
        <sz val="15"/>
        <color theme="0"/>
        <name val="Greycliff CF"/>
        <family val="3"/>
        <scheme val="none"/>
      </font>
      <fill>
        <patternFill patternType="solid">
          <fgColor indexed="64"/>
          <bgColor rgb="FF285C4D"/>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an\Downloads\FSC-RA-BRA-02-2026_EN%20FSC%20Risk%20Assessment%20for%20Brazil.xlsx" TargetMode="External"/><Relationship Id="rId1" Type="http://schemas.openxmlformats.org/officeDocument/2006/relationships/externalLinkPath" Target="FSC-RA-BRA-02-2026_EN%20FSC%20Risk%20Assessment%20for%20Braz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 lookup"/>
      <sheetName val="Printing Guide"/>
      <sheetName val="Document Information"/>
      <sheetName val="Labels"/>
      <sheetName val="Country Overview"/>
      <sheetName val="Supply Chain"/>
      <sheetName val="Geopolitical Scale"/>
      <sheetName val="Source Types"/>
      <sheetName val="References"/>
      <sheetName val="Experts"/>
      <sheetName val="Legislation"/>
      <sheetName val="Assessment of Indicators"/>
      <sheetName val="Risk Mitigation (RM)"/>
      <sheetName val="RM Documents"/>
      <sheetName val="Lookup-Description"/>
      <sheetName val="Type of variables"/>
    </sheetNames>
    <sheetDataSet>
      <sheetData sheetId="0"/>
      <sheetData sheetId="1"/>
      <sheetData sheetId="2"/>
      <sheetData sheetId="3"/>
      <sheetData sheetId="4"/>
      <sheetData sheetId="5"/>
      <sheetData sheetId="6"/>
      <sheetData sheetId="7">
        <row r="1">
          <cell r="A1" t="str">
            <v>Name of source type</v>
          </cell>
        </row>
        <row r="2">
          <cell r="A2" t="str">
            <v>Native Forest-public</v>
          </cell>
        </row>
        <row r="3">
          <cell r="A3" t="str">
            <v>Native Forest-public</v>
          </cell>
        </row>
        <row r="4">
          <cell r="A4" t="str">
            <v>Native Forest-public</v>
          </cell>
        </row>
        <row r="5">
          <cell r="A5" t="str">
            <v>Native Forest-private</v>
          </cell>
        </row>
        <row r="6">
          <cell r="A6" t="str">
            <v>Native Forest-private</v>
          </cell>
        </row>
        <row r="7">
          <cell r="A7" t="str">
            <v>Native Forest-private</v>
          </cell>
        </row>
        <row r="8">
          <cell r="A8" t="str">
            <v xml:space="preserve">Native Forest-SLIMF </v>
          </cell>
        </row>
        <row r="9">
          <cell r="A9" t="str">
            <v xml:space="preserve">Native Forest-SLIMF </v>
          </cell>
        </row>
        <row r="10">
          <cell r="A10" t="str">
            <v>Forest Plantation-private</v>
          </cell>
        </row>
        <row r="11">
          <cell r="A11" t="str">
            <v>Forest Plantation-SLIMF</v>
          </cell>
        </row>
        <row r="12">
          <cell r="A12" t="str">
            <v>Forest Plantation-SLIMF</v>
          </cell>
        </row>
        <row r="13">
          <cell r="A13" t="str">
            <v>Forest Plantation-public</v>
          </cell>
        </row>
      </sheetData>
      <sheetData sheetId="8"/>
      <sheetData sheetId="9"/>
      <sheetData sheetId="10"/>
      <sheetData sheetId="11"/>
      <sheetData sheetId="12"/>
      <sheetData sheetId="13">
        <row r="1">
          <cell r="A1" t="str">
            <v>Short reference name</v>
          </cell>
        </row>
        <row r="2">
          <cell r="A2" t="str">
            <v xml:space="preserve">Temporary Occupation Authorization granted by INCRA;
</v>
          </cell>
        </row>
        <row r="3">
          <cell r="A3" t="str">
            <v xml:space="preserve">Rural Territorial Property Tax - ITR
</v>
          </cell>
        </row>
        <row r="4">
          <cell r="A4" t="str">
            <v xml:space="preserve">Certificate of Rural Property Registration - CCIR
</v>
          </cell>
        </row>
        <row r="5">
          <cell r="A5" t="str">
            <v>Certificate of Full Enrollment Rural Property Content</v>
          </cell>
        </row>
        <row r="6">
          <cell r="A6" t="str">
            <v>Negative Certificate of Debit of Rural Property - CNDIR</v>
          </cell>
        </row>
        <row r="7">
          <cell r="A7" t="str">
            <v>Operation license / Operation permission</v>
          </cell>
        </row>
        <row r="8">
          <cell r="A8" t="str">
            <v>Evidence of conflict over landowernisp</v>
          </cell>
        </row>
        <row r="9">
          <cell r="A9" t="str">
            <v>Ownership and Title Deeds</v>
          </cell>
        </row>
        <row r="10">
          <cell r="A10" t="str">
            <v xml:space="preserve">Whistleblower channels 
</v>
          </cell>
        </row>
        <row r="11">
          <cell r="A11" t="str">
            <v xml:space="preserve">Anticorruption/bribery policies
</v>
          </cell>
        </row>
        <row r="12">
          <cell r="A12" t="str">
            <v>Forest Management Plan (PMFS)</v>
          </cell>
        </row>
        <row r="13">
          <cell r="A13" t="str">
            <v>Logging Permits (AUTEX, AUTEF)</v>
          </cell>
        </row>
        <row r="14">
          <cell r="A14" t="str">
            <v>Transport Permit (DOF+)</v>
          </cell>
        </row>
        <row r="15">
          <cell r="A15" t="str">
            <v>Roads, Yards and Skidding Trails Maps</v>
          </cell>
        </row>
        <row r="16">
          <cell r="A16" t="str">
            <v>Logging Waybill Records</v>
          </cell>
        </row>
        <row r="17">
          <cell r="A17" t="str">
            <v>Annual Operating Plan (POA)</v>
          </cell>
        </row>
        <row r="18">
          <cell r="A18" t="str">
            <v>CAR - Rural Environmental Record</v>
          </cell>
        </row>
        <row r="19">
          <cell r="A19" t="str">
            <v>Embargo - Actual situation in IBAMA for Environmental fines and Embargo</v>
          </cell>
        </row>
        <row r="20">
          <cell r="A20" t="str">
            <v>ART - Technical Responsability Record</v>
          </cell>
        </row>
        <row r="21">
          <cell r="A21" t="str">
            <v>Property Area - Georreferenced file</v>
          </cell>
        </row>
        <row r="22">
          <cell r="A22" t="str">
            <v>Conservation Unit management plan</v>
          </cell>
        </row>
        <row r="23">
          <cell r="A23" t="str">
            <v>CITES Export Permit</v>
          </cell>
        </row>
        <row r="24">
          <cell r="A24" t="str">
            <v>Waste transport manifest (MTR)</v>
          </cell>
        </row>
        <row r="25">
          <cell r="A25" t="str">
            <v>Final Waste Disposal Certificate (CDF) or (CDR)</v>
          </cell>
        </row>
        <row r="26">
          <cell r="A26" t="str">
            <v>Record of adequate waste destination</v>
          </cell>
        </row>
        <row r="27">
          <cell r="A27" t="str">
            <v>Reports on human rights</v>
          </cell>
        </row>
        <row r="28">
          <cell r="A28" t="str">
            <v>Review of "Dirty list" (Lista Suja)</v>
          </cell>
        </row>
        <row r="29">
          <cell r="A29" t="str">
            <v xml:space="preserve">Local Communities, Indigenous, and Traditional Lands </v>
          </cell>
        </row>
        <row r="30">
          <cell r="A30" t="str">
            <v>Employment contract</v>
          </cell>
        </row>
        <row r="31">
          <cell r="A31" t="str">
            <v>Work License</v>
          </cell>
        </row>
        <row r="32">
          <cell r="A32" t="str">
            <v>Collective Agreement</v>
          </cell>
        </row>
        <row r="33">
          <cell r="A33" t="str">
            <v>Payslips</v>
          </cell>
        </row>
        <row r="34">
          <cell r="A34" t="str">
            <v>CNTBIO commercial permits</v>
          </cell>
        </row>
        <row r="35">
          <cell r="A35" t="str">
            <v>Protected areas (and buffer zones) boundaries - Georreferenced file</v>
          </cell>
        </row>
        <row r="36">
          <cell r="A36" t="str">
            <v>Priority for conservation areas - Georreferenced file</v>
          </cell>
        </row>
        <row r="37">
          <cell r="A37" t="str">
            <v>Identification of  Land Use before 2020 - Georreferenced file</v>
          </cell>
        </row>
        <row r="38">
          <cell r="A38" t="str">
            <v xml:space="preserve">Archeological sites and/or world heritage sites </v>
          </cell>
        </row>
        <row r="39">
          <cell r="A39" t="str">
            <v xml:space="preserve">OHS  Risk Management Program </v>
          </cell>
        </row>
        <row r="40">
          <cell r="A40" t="str">
            <v xml:space="preserve"> Occupational Health and Safety Medical Program</v>
          </cell>
        </row>
        <row r="41">
          <cell r="A41" t="str">
            <v>Record of all personal protective equipment</v>
          </cell>
        </row>
        <row r="42">
          <cell r="A42" t="str">
            <v>Registry of OHS training</v>
          </cell>
        </row>
        <row r="43">
          <cell r="A43" t="str">
            <v xml:space="preserve">ASO - Attestation of Occupational Health </v>
          </cell>
        </row>
        <row r="44">
          <cell r="A44" t="str">
            <v>MOPP - Training for transport dangerous chemicals material</v>
          </cell>
        </row>
        <row r="45">
          <cell r="A45" t="str">
            <v>License for chemical transport</v>
          </cell>
        </row>
        <row r="46">
          <cell r="A46" t="str">
            <v>Records of mandatory operational training (e.g., chainsaw, tractor operator license, driver's license for passenger transport, NR11 Forklift, etc.)</v>
          </cell>
        </row>
        <row r="47">
          <cell r="A47" t="str">
            <v>Records of Social Insurance Contributions</v>
          </cell>
        </row>
        <row r="48">
          <cell r="A48" t="str">
            <v>Financial and Tax Filings Records</v>
          </cell>
        </row>
        <row r="49">
          <cell r="A49" t="str">
            <v>SISCOMEX Registration (for companies involved in international trade)</v>
          </cell>
        </row>
        <row r="50">
          <cell r="A50" t="str">
            <v>Export License (Licença de Exportação)</v>
          </cell>
        </row>
      </sheetData>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112542-AF3B-4D86-A9CC-CA2451AD23C3}" name="RMM" displayName="RMM" ref="A1:K65" totalsRowShown="0" headerRowDxfId="17" dataDxfId="15" headerRowBorderDxfId="16" tableBorderDxfId="14" totalsRowBorderDxfId="13">
  <autoFilter ref="A1:K65" xr:uid="{53112542-AF3B-4D86-A9CC-CA2451AD23C3}"/>
  <sortState xmlns:xlrd2="http://schemas.microsoft.com/office/spreadsheetml/2017/richdata2" ref="A2:K65">
    <sortCondition ref="A1:A65"/>
  </sortState>
  <tableColumns count="11">
    <tableColumn id="1" xr3:uid="{CCA3E5EA-630D-4E92-88B4-6A71B33660A3}" name="Risk indicator" dataDxfId="12"/>
    <tableColumn id="2" xr3:uid="{FC25109A-09B5-4207-B3F8-EBB4AFBE9BEC}" name="Risk conclusion" dataDxfId="11"/>
    <tableColumn id="3" xr3:uid="{DBE470F2-0927-4503-A16E-7DDD224ED754}" name="Geopolitical scale" dataDxfId="10"/>
    <tableColumn id="4" xr3:uid="{06139D7D-6B04-40F6-98FD-DFE7E2A8AB67}" name="Source type" dataDxfId="9"/>
    <tableColumn id="5" xr3:uid="{8EDE595C-E459-4128-A923-41970487F06A}" name="Risk threshold" dataDxfId="8"/>
    <tableColumn id="6" xr3:uid="{71A86491-D5D4-4947-82D3-041158C970B0}" name="Description of risk" dataDxfId="7"/>
    <tableColumn id="7" xr3:uid="{00F802A7-D5A8-4D5B-8398-5B734ADE5C63}" name="Risk mitigation measures - type of verifier" dataDxfId="6"/>
    <tableColumn id="8" xr3:uid="{79647A7B-46DE-4AA5-9F68-3280908EECB3}" name="Mitigation requirement level" dataDxfId="5"/>
    <tableColumn id="9" xr3:uid="{64055535-2643-4E4E-8E72-60B8BDC290C6}" name="Risk mitigation measures - associated documents" dataDxfId="4"/>
    <tableColumn id="10" xr3:uid="{9ABBC961-EE63-4BF0-9E07-998787F1B387}" name="Risk mitigation measures" dataDxfId="3"/>
    <tableColumn id="11" xr3:uid="{8D95B434-138C-4B35-B1F9-2C512B5DE1A0}" name="Other relevant information" dataDxfId="2"/>
  </tableColumns>
  <tableStyleInfo name="TableStyleLight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0118-772A-4AA3-BC01-6AF97C43BD9E}">
  <dimension ref="A1:K65"/>
  <sheetViews>
    <sheetView topLeftCell="I29" zoomScaleNormal="100" workbookViewId="0">
      <selection activeCell="J30" sqref="J30"/>
    </sheetView>
  </sheetViews>
  <sheetFormatPr defaultColWidth="8.77734375" defaultRowHeight="16.8" x14ac:dyDescent="0.3"/>
  <cols>
    <col min="1" max="1" width="40.44140625" style="35" customWidth="1"/>
    <col min="2" max="2" width="19.44140625" style="35" customWidth="1"/>
    <col min="3" max="3" width="18.21875" style="35" customWidth="1"/>
    <col min="4" max="4" width="30.21875" style="36" customWidth="1"/>
    <col min="5" max="5" width="29.44140625" style="36" customWidth="1"/>
    <col min="6" max="6" width="60" style="36" customWidth="1"/>
    <col min="7" max="7" width="38.77734375" style="36" customWidth="1"/>
    <col min="8" max="8" width="27.21875" style="37" customWidth="1"/>
    <col min="9" max="9" width="49.21875" style="35" customWidth="1"/>
    <col min="10" max="10" width="80.77734375" style="35" customWidth="1"/>
    <col min="11" max="11" width="53.21875" style="37" customWidth="1"/>
    <col min="12" max="16384" width="8.77734375" style="7"/>
  </cols>
  <sheetData>
    <row r="1" spans="1:11" ht="71.55" customHeight="1" x14ac:dyDescent="0.3">
      <c r="A1" s="1" t="s">
        <v>0</v>
      </c>
      <c r="B1" s="2" t="s">
        <v>1</v>
      </c>
      <c r="C1" s="2" t="s">
        <v>2</v>
      </c>
      <c r="D1" s="3" t="s">
        <v>3</v>
      </c>
      <c r="E1" s="3" t="s">
        <v>4</v>
      </c>
      <c r="F1" s="3" t="s">
        <v>5</v>
      </c>
      <c r="G1" s="3" t="s">
        <v>6</v>
      </c>
      <c r="H1" s="4" t="s">
        <v>7</v>
      </c>
      <c r="I1" s="5" t="s">
        <v>8</v>
      </c>
      <c r="J1" s="5" t="s">
        <v>9</v>
      </c>
      <c r="K1" s="6" t="s">
        <v>10</v>
      </c>
    </row>
    <row r="2" spans="1:11" ht="250.5" customHeight="1" x14ac:dyDescent="0.3">
      <c r="A2" s="8" t="s">
        <v>11</v>
      </c>
      <c r="B2" s="9" t="s">
        <v>12</v>
      </c>
      <c r="C2" s="9" t="s">
        <v>13</v>
      </c>
      <c r="D2" s="10" t="s">
        <v>14</v>
      </c>
      <c r="E2" s="11" t="s">
        <v>15</v>
      </c>
      <c r="F2" s="11" t="s">
        <v>16</v>
      </c>
      <c r="G2" s="11" t="s">
        <v>17</v>
      </c>
      <c r="H2" s="12" t="s">
        <v>18</v>
      </c>
      <c r="I2" s="13" t="s">
        <v>19</v>
      </c>
      <c r="J2" s="14" t="s">
        <v>20</v>
      </c>
      <c r="K2" s="15" t="s">
        <v>21</v>
      </c>
    </row>
    <row r="3" spans="1:11" ht="245.1" customHeight="1" x14ac:dyDescent="0.3">
      <c r="A3" s="16" t="s">
        <v>22</v>
      </c>
      <c r="B3" s="9" t="s">
        <v>12</v>
      </c>
      <c r="C3" s="9" t="s">
        <v>13</v>
      </c>
      <c r="D3" s="10" t="s">
        <v>14</v>
      </c>
      <c r="E3" s="11" t="s">
        <v>23</v>
      </c>
      <c r="F3" s="11" t="s">
        <v>24</v>
      </c>
      <c r="G3" s="11" t="s">
        <v>17</v>
      </c>
      <c r="H3" s="12" t="s">
        <v>18</v>
      </c>
      <c r="I3" s="13" t="s">
        <v>19</v>
      </c>
      <c r="J3" s="14" t="s">
        <v>25</v>
      </c>
      <c r="K3" s="17" t="s">
        <v>26</v>
      </c>
    </row>
    <row r="4" spans="1:11" ht="409.5" customHeight="1" x14ac:dyDescent="0.3">
      <c r="A4" s="16" t="s">
        <v>27</v>
      </c>
      <c r="B4" s="9" t="s">
        <v>12</v>
      </c>
      <c r="C4" s="9" t="s">
        <v>13</v>
      </c>
      <c r="D4" s="10" t="s">
        <v>28</v>
      </c>
      <c r="E4" s="11" t="s">
        <v>29</v>
      </c>
      <c r="F4" s="11" t="s">
        <v>30</v>
      </c>
      <c r="G4" s="11" t="s">
        <v>31</v>
      </c>
      <c r="H4" s="12" t="s">
        <v>18</v>
      </c>
      <c r="I4" s="13" t="s">
        <v>32</v>
      </c>
      <c r="J4" s="13" t="s">
        <v>33</v>
      </c>
      <c r="K4" s="15" t="s">
        <v>34</v>
      </c>
    </row>
    <row r="5" spans="1:11" ht="333" customHeight="1" x14ac:dyDescent="0.3">
      <c r="A5" s="16" t="s">
        <v>35</v>
      </c>
      <c r="B5" s="9" t="s">
        <v>12</v>
      </c>
      <c r="C5" s="9" t="s">
        <v>13</v>
      </c>
      <c r="D5" s="10" t="s">
        <v>28</v>
      </c>
      <c r="E5" s="11" t="s">
        <v>36</v>
      </c>
      <c r="F5" s="11" t="s">
        <v>37</v>
      </c>
      <c r="G5" s="11" t="s">
        <v>17</v>
      </c>
      <c r="H5" s="12" t="s">
        <v>18</v>
      </c>
      <c r="I5" s="13" t="s">
        <v>38</v>
      </c>
      <c r="J5" s="14" t="s">
        <v>39</v>
      </c>
      <c r="K5" s="17" t="s">
        <v>26</v>
      </c>
    </row>
    <row r="6" spans="1:11" ht="391.5" customHeight="1" x14ac:dyDescent="0.3">
      <c r="A6" s="16" t="s">
        <v>40</v>
      </c>
      <c r="B6" s="9" t="s">
        <v>12</v>
      </c>
      <c r="C6" s="9" t="s">
        <v>13</v>
      </c>
      <c r="D6" s="10" t="s">
        <v>14</v>
      </c>
      <c r="E6" s="11" t="s">
        <v>41</v>
      </c>
      <c r="F6" s="11" t="s">
        <v>42</v>
      </c>
      <c r="G6" s="11" t="s">
        <v>31</v>
      </c>
      <c r="H6" s="12" t="s">
        <v>18</v>
      </c>
      <c r="I6" s="13" t="s">
        <v>43</v>
      </c>
      <c r="J6" s="13" t="s">
        <v>44</v>
      </c>
      <c r="K6" s="15" t="s">
        <v>26</v>
      </c>
    </row>
    <row r="7" spans="1:11" ht="389.1" customHeight="1" x14ac:dyDescent="0.3">
      <c r="A7" s="16" t="s">
        <v>45</v>
      </c>
      <c r="B7" s="9" t="s">
        <v>12</v>
      </c>
      <c r="C7" s="9" t="s">
        <v>13</v>
      </c>
      <c r="D7" s="10" t="s">
        <v>14</v>
      </c>
      <c r="E7" s="11" t="s">
        <v>46</v>
      </c>
      <c r="F7" s="11" t="s">
        <v>47</v>
      </c>
      <c r="G7" s="11" t="s">
        <v>31</v>
      </c>
      <c r="H7" s="12" t="s">
        <v>18</v>
      </c>
      <c r="I7" s="13" t="s">
        <v>43</v>
      </c>
      <c r="J7" s="13" t="s">
        <v>44</v>
      </c>
      <c r="K7" s="15" t="s">
        <v>26</v>
      </c>
    </row>
    <row r="8" spans="1:11" ht="341.1" customHeight="1" x14ac:dyDescent="0.3">
      <c r="A8" s="16" t="s">
        <v>48</v>
      </c>
      <c r="B8" s="9" t="s">
        <v>12</v>
      </c>
      <c r="C8" s="9" t="s">
        <v>13</v>
      </c>
      <c r="D8" s="10" t="s">
        <v>14</v>
      </c>
      <c r="E8" s="11" t="s">
        <v>49</v>
      </c>
      <c r="F8" s="11" t="s">
        <v>50</v>
      </c>
      <c r="G8" s="11" t="s">
        <v>31</v>
      </c>
      <c r="H8" s="12" t="s">
        <v>18</v>
      </c>
      <c r="I8" s="13" t="s">
        <v>43</v>
      </c>
      <c r="J8" s="13" t="s">
        <v>44</v>
      </c>
      <c r="K8" s="18" t="s">
        <v>26</v>
      </c>
    </row>
    <row r="9" spans="1:11" ht="394.5" customHeight="1" x14ac:dyDescent="0.3">
      <c r="A9" s="16" t="s">
        <v>51</v>
      </c>
      <c r="B9" s="9" t="s">
        <v>12</v>
      </c>
      <c r="C9" s="9" t="s">
        <v>13</v>
      </c>
      <c r="D9" s="19" t="s">
        <v>28</v>
      </c>
      <c r="E9" s="11" t="s">
        <v>52</v>
      </c>
      <c r="F9" s="11" t="s">
        <v>53</v>
      </c>
      <c r="G9" s="11" t="s">
        <v>31</v>
      </c>
      <c r="H9" s="12" t="s">
        <v>18</v>
      </c>
      <c r="I9" s="13" t="s">
        <v>54</v>
      </c>
      <c r="J9" s="13" t="s">
        <v>55</v>
      </c>
      <c r="K9" s="15" t="s">
        <v>56</v>
      </c>
    </row>
    <row r="10" spans="1:11" ht="373.5" customHeight="1" x14ac:dyDescent="0.3">
      <c r="A10" s="16" t="s">
        <v>51</v>
      </c>
      <c r="B10" s="9" t="s">
        <v>12</v>
      </c>
      <c r="C10" s="9" t="s">
        <v>13</v>
      </c>
      <c r="D10" s="10" t="s">
        <v>57</v>
      </c>
      <c r="E10" s="11" t="s">
        <v>52</v>
      </c>
      <c r="F10" s="11" t="s">
        <v>58</v>
      </c>
      <c r="G10" s="11" t="s">
        <v>31</v>
      </c>
      <c r="H10" s="12" t="s">
        <v>18</v>
      </c>
      <c r="I10" s="13" t="s">
        <v>54</v>
      </c>
      <c r="J10" s="13" t="s">
        <v>55</v>
      </c>
      <c r="K10" s="15" t="s">
        <v>59</v>
      </c>
    </row>
    <row r="11" spans="1:11" ht="271.5" customHeight="1" x14ac:dyDescent="0.3">
      <c r="A11" s="16" t="s">
        <v>60</v>
      </c>
      <c r="B11" s="9" t="s">
        <v>12</v>
      </c>
      <c r="C11" s="9" t="s">
        <v>13</v>
      </c>
      <c r="D11" s="10" t="s">
        <v>28</v>
      </c>
      <c r="E11" s="11" t="s">
        <v>61</v>
      </c>
      <c r="F11" s="11" t="s">
        <v>62</v>
      </c>
      <c r="G11" s="11" t="s">
        <v>63</v>
      </c>
      <c r="H11" s="12" t="s">
        <v>18</v>
      </c>
      <c r="I11" s="13" t="s">
        <v>64</v>
      </c>
      <c r="J11" s="13" t="s">
        <v>65</v>
      </c>
      <c r="K11" s="15" t="s">
        <v>26</v>
      </c>
    </row>
    <row r="12" spans="1:11" ht="360.6" customHeight="1" x14ac:dyDescent="0.3">
      <c r="A12" s="16" t="s">
        <v>60</v>
      </c>
      <c r="B12" s="9" t="s">
        <v>12</v>
      </c>
      <c r="C12" s="9" t="s">
        <v>13</v>
      </c>
      <c r="D12" s="10" t="s">
        <v>57</v>
      </c>
      <c r="E12" s="11" t="s">
        <v>61</v>
      </c>
      <c r="F12" s="11" t="s">
        <v>66</v>
      </c>
      <c r="G12" s="11" t="s">
        <v>31</v>
      </c>
      <c r="H12" s="12" t="s">
        <v>18</v>
      </c>
      <c r="I12" s="14" t="s">
        <v>67</v>
      </c>
      <c r="J12" s="13" t="s">
        <v>68</v>
      </c>
      <c r="K12" s="15" t="s">
        <v>69</v>
      </c>
    </row>
    <row r="13" spans="1:11" ht="218.1" customHeight="1" x14ac:dyDescent="0.3">
      <c r="A13" s="16" t="s">
        <v>70</v>
      </c>
      <c r="B13" s="9" t="s">
        <v>12</v>
      </c>
      <c r="C13" s="9" t="s">
        <v>13</v>
      </c>
      <c r="D13" s="10" t="s">
        <v>28</v>
      </c>
      <c r="E13" s="11" t="s">
        <v>71</v>
      </c>
      <c r="F13" s="11" t="s">
        <v>72</v>
      </c>
      <c r="G13" s="11" t="s">
        <v>63</v>
      </c>
      <c r="H13" s="12" t="s">
        <v>18</v>
      </c>
      <c r="I13" s="13" t="s">
        <v>64</v>
      </c>
      <c r="J13" s="13" t="s">
        <v>73</v>
      </c>
      <c r="K13" s="15" t="s">
        <v>26</v>
      </c>
    </row>
    <row r="14" spans="1:11" ht="359.1" customHeight="1" x14ac:dyDescent="0.3">
      <c r="A14" s="16" t="s">
        <v>70</v>
      </c>
      <c r="B14" s="9" t="s">
        <v>12</v>
      </c>
      <c r="C14" s="9" t="s">
        <v>13</v>
      </c>
      <c r="D14" s="10" t="s">
        <v>57</v>
      </c>
      <c r="E14" s="11" t="s">
        <v>71</v>
      </c>
      <c r="F14" s="11" t="s">
        <v>74</v>
      </c>
      <c r="G14" s="11" t="s">
        <v>31</v>
      </c>
      <c r="H14" s="12" t="s">
        <v>18</v>
      </c>
      <c r="I14" s="14" t="s">
        <v>67</v>
      </c>
      <c r="J14" s="13" t="s">
        <v>68</v>
      </c>
      <c r="K14" s="15" t="s">
        <v>69</v>
      </c>
    </row>
    <row r="15" spans="1:11" ht="219.6" customHeight="1" x14ac:dyDescent="0.3">
      <c r="A15" s="16" t="s">
        <v>75</v>
      </c>
      <c r="B15" s="9" t="s">
        <v>12</v>
      </c>
      <c r="C15" s="9" t="s">
        <v>13</v>
      </c>
      <c r="D15" s="10" t="s">
        <v>28</v>
      </c>
      <c r="E15" s="11" t="s">
        <v>76</v>
      </c>
      <c r="F15" s="11" t="s">
        <v>77</v>
      </c>
      <c r="G15" s="11" t="s">
        <v>17</v>
      </c>
      <c r="H15" s="12" t="s">
        <v>18</v>
      </c>
      <c r="I15" s="13" t="s">
        <v>78</v>
      </c>
      <c r="J15" s="13" t="s">
        <v>79</v>
      </c>
      <c r="K15" s="17" t="s">
        <v>26</v>
      </c>
    </row>
    <row r="16" spans="1:11" ht="214.5" customHeight="1" x14ac:dyDescent="0.3">
      <c r="A16" s="16" t="s">
        <v>75</v>
      </c>
      <c r="B16" s="9" t="s">
        <v>12</v>
      </c>
      <c r="C16" s="9" t="s">
        <v>13</v>
      </c>
      <c r="D16" s="10" t="s">
        <v>57</v>
      </c>
      <c r="E16" s="11" t="s">
        <v>76</v>
      </c>
      <c r="F16" s="11" t="s">
        <v>80</v>
      </c>
      <c r="G16" s="11" t="s">
        <v>17</v>
      </c>
      <c r="H16" s="12" t="s">
        <v>18</v>
      </c>
      <c r="I16" s="13" t="s">
        <v>81</v>
      </c>
      <c r="J16" s="13" t="s">
        <v>82</v>
      </c>
      <c r="K16" s="17" t="s">
        <v>26</v>
      </c>
    </row>
    <row r="17" spans="1:11" ht="147.75" customHeight="1" x14ac:dyDescent="0.3">
      <c r="A17" s="16" t="s">
        <v>83</v>
      </c>
      <c r="B17" s="9" t="s">
        <v>12</v>
      </c>
      <c r="C17" s="9" t="s">
        <v>13</v>
      </c>
      <c r="D17" s="10" t="s">
        <v>28</v>
      </c>
      <c r="E17" s="11" t="s">
        <v>84</v>
      </c>
      <c r="F17" s="11" t="s">
        <v>85</v>
      </c>
      <c r="G17" s="20" t="s">
        <v>17</v>
      </c>
      <c r="H17" s="21" t="s">
        <v>18</v>
      </c>
      <c r="I17" s="13" t="s">
        <v>86</v>
      </c>
      <c r="J17" s="13" t="s">
        <v>87</v>
      </c>
      <c r="K17" s="18" t="s">
        <v>26</v>
      </c>
    </row>
    <row r="18" spans="1:11" ht="409.5" customHeight="1" x14ac:dyDescent="0.3">
      <c r="A18" s="16" t="s">
        <v>88</v>
      </c>
      <c r="B18" s="9" t="s">
        <v>12</v>
      </c>
      <c r="C18" s="9" t="s">
        <v>13</v>
      </c>
      <c r="D18" s="10" t="s">
        <v>14</v>
      </c>
      <c r="E18" s="11" t="s">
        <v>89</v>
      </c>
      <c r="F18" s="11" t="s">
        <v>90</v>
      </c>
      <c r="G18" s="22" t="s">
        <v>31</v>
      </c>
      <c r="H18" s="23" t="s">
        <v>18</v>
      </c>
      <c r="I18" s="13" t="s">
        <v>91</v>
      </c>
      <c r="J18" s="13" t="s">
        <v>92</v>
      </c>
      <c r="K18" s="15" t="s">
        <v>93</v>
      </c>
    </row>
    <row r="19" spans="1:11" ht="301.5" customHeight="1" x14ac:dyDescent="0.3">
      <c r="A19" s="16" t="s">
        <v>94</v>
      </c>
      <c r="B19" s="9" t="s">
        <v>12</v>
      </c>
      <c r="C19" s="9" t="s">
        <v>13</v>
      </c>
      <c r="D19" s="10" t="s">
        <v>28</v>
      </c>
      <c r="E19" s="11" t="s">
        <v>95</v>
      </c>
      <c r="F19" s="11" t="s">
        <v>96</v>
      </c>
      <c r="G19" s="20" t="s">
        <v>63</v>
      </c>
      <c r="H19" s="21" t="s">
        <v>18</v>
      </c>
      <c r="I19" s="13" t="s">
        <v>26</v>
      </c>
      <c r="J19" s="13" t="s">
        <v>97</v>
      </c>
      <c r="K19" s="17" t="s">
        <v>26</v>
      </c>
    </row>
    <row r="20" spans="1:11" ht="285.75" customHeight="1" x14ac:dyDescent="0.3">
      <c r="A20" s="16" t="s">
        <v>94</v>
      </c>
      <c r="B20" s="9" t="s">
        <v>12</v>
      </c>
      <c r="C20" s="9" t="s">
        <v>13</v>
      </c>
      <c r="D20" s="10" t="s">
        <v>57</v>
      </c>
      <c r="E20" s="11" t="s">
        <v>95</v>
      </c>
      <c r="F20" s="11" t="s">
        <v>98</v>
      </c>
      <c r="G20" s="20" t="s">
        <v>63</v>
      </c>
      <c r="H20" s="21" t="s">
        <v>18</v>
      </c>
      <c r="I20" s="13" t="s">
        <v>26</v>
      </c>
      <c r="J20" s="13" t="s">
        <v>99</v>
      </c>
      <c r="K20" s="17" t="s">
        <v>26</v>
      </c>
    </row>
    <row r="21" spans="1:11" ht="330.75" customHeight="1" x14ac:dyDescent="0.3">
      <c r="A21" s="16" t="s">
        <v>100</v>
      </c>
      <c r="B21" s="9" t="s">
        <v>12</v>
      </c>
      <c r="C21" s="9" t="s">
        <v>13</v>
      </c>
      <c r="D21" s="10" t="s">
        <v>14</v>
      </c>
      <c r="E21" s="11" t="s">
        <v>101</v>
      </c>
      <c r="F21" s="11" t="s">
        <v>102</v>
      </c>
      <c r="G21" s="20" t="s">
        <v>31</v>
      </c>
      <c r="H21" s="21"/>
      <c r="I21" s="13" t="s">
        <v>103</v>
      </c>
      <c r="J21" s="13" t="s">
        <v>104</v>
      </c>
      <c r="K21" s="15" t="s">
        <v>26</v>
      </c>
    </row>
    <row r="22" spans="1:11" ht="231.75" customHeight="1" x14ac:dyDescent="0.3">
      <c r="A22" s="16" t="s">
        <v>105</v>
      </c>
      <c r="B22" s="9" t="s">
        <v>12</v>
      </c>
      <c r="C22" s="9" t="s">
        <v>13</v>
      </c>
      <c r="D22" s="10" t="s">
        <v>57</v>
      </c>
      <c r="E22" s="11" t="s">
        <v>106</v>
      </c>
      <c r="F22" s="11" t="s">
        <v>107</v>
      </c>
      <c r="G22" s="20" t="s">
        <v>31</v>
      </c>
      <c r="H22" s="12" t="s">
        <v>18</v>
      </c>
      <c r="I22" s="13" t="s">
        <v>108</v>
      </c>
      <c r="J22" s="13" t="s">
        <v>109</v>
      </c>
      <c r="K22" s="15" t="s">
        <v>26</v>
      </c>
    </row>
    <row r="23" spans="1:11" ht="216" customHeight="1" x14ac:dyDescent="0.3">
      <c r="A23" s="16" t="s">
        <v>110</v>
      </c>
      <c r="B23" s="9" t="s">
        <v>12</v>
      </c>
      <c r="C23" s="9" t="s">
        <v>13</v>
      </c>
      <c r="D23" s="10" t="s">
        <v>14</v>
      </c>
      <c r="E23" s="11" t="s">
        <v>111</v>
      </c>
      <c r="F23" s="11" t="s">
        <v>112</v>
      </c>
      <c r="G23" s="11" t="s">
        <v>31</v>
      </c>
      <c r="H23" s="12" t="s">
        <v>18</v>
      </c>
      <c r="I23" s="13" t="s">
        <v>113</v>
      </c>
      <c r="J23" s="13" t="s">
        <v>114</v>
      </c>
      <c r="K23" s="15" t="s">
        <v>115</v>
      </c>
    </row>
    <row r="24" spans="1:11" ht="333" customHeight="1" x14ac:dyDescent="0.3">
      <c r="A24" s="16" t="s">
        <v>116</v>
      </c>
      <c r="B24" s="9" t="s">
        <v>12</v>
      </c>
      <c r="C24" s="9" t="s">
        <v>13</v>
      </c>
      <c r="D24" s="10" t="s">
        <v>14</v>
      </c>
      <c r="E24" s="11" t="s">
        <v>117</v>
      </c>
      <c r="F24" s="11" t="s">
        <v>118</v>
      </c>
      <c r="G24" s="11" t="s">
        <v>31</v>
      </c>
      <c r="H24" s="12" t="s">
        <v>18</v>
      </c>
      <c r="I24" s="13" t="s">
        <v>113</v>
      </c>
      <c r="J24" s="13" t="s">
        <v>119</v>
      </c>
      <c r="K24" s="15" t="s">
        <v>120</v>
      </c>
    </row>
    <row r="25" spans="1:11" ht="292.5" customHeight="1" x14ac:dyDescent="0.3">
      <c r="A25" s="16" t="s">
        <v>121</v>
      </c>
      <c r="B25" s="9" t="s">
        <v>12</v>
      </c>
      <c r="C25" s="9" t="s">
        <v>13</v>
      </c>
      <c r="D25" s="10" t="s">
        <v>14</v>
      </c>
      <c r="E25" s="11" t="s">
        <v>122</v>
      </c>
      <c r="F25" s="11" t="s">
        <v>123</v>
      </c>
      <c r="G25" s="11" t="s">
        <v>63</v>
      </c>
      <c r="H25" s="12" t="s">
        <v>18</v>
      </c>
      <c r="I25" s="13" t="s">
        <v>124</v>
      </c>
      <c r="J25" s="14" t="s">
        <v>125</v>
      </c>
      <c r="K25" s="15" t="s">
        <v>26</v>
      </c>
    </row>
    <row r="26" spans="1:11" ht="409.5" customHeight="1" x14ac:dyDescent="0.3">
      <c r="A26" s="16" t="s">
        <v>126</v>
      </c>
      <c r="B26" s="9" t="s">
        <v>12</v>
      </c>
      <c r="C26" s="9" t="s">
        <v>13</v>
      </c>
      <c r="D26" s="10" t="s">
        <v>14</v>
      </c>
      <c r="E26" s="11" t="s">
        <v>127</v>
      </c>
      <c r="F26" s="11" t="s">
        <v>128</v>
      </c>
      <c r="G26" s="11" t="s">
        <v>31</v>
      </c>
      <c r="H26" s="12" t="s">
        <v>18</v>
      </c>
      <c r="I26" s="13" t="s">
        <v>129</v>
      </c>
      <c r="J26" s="13" t="s">
        <v>130</v>
      </c>
      <c r="K26" s="15" t="s">
        <v>26</v>
      </c>
    </row>
    <row r="27" spans="1:11" ht="409.5" customHeight="1" x14ac:dyDescent="0.3">
      <c r="A27" s="16" t="s">
        <v>131</v>
      </c>
      <c r="B27" s="9" t="s">
        <v>12</v>
      </c>
      <c r="C27" s="9" t="s">
        <v>13</v>
      </c>
      <c r="D27" s="10" t="s">
        <v>14</v>
      </c>
      <c r="E27" s="11" t="s">
        <v>132</v>
      </c>
      <c r="F27" s="11" t="s">
        <v>133</v>
      </c>
      <c r="G27" s="11" t="s">
        <v>31</v>
      </c>
      <c r="H27" s="12" t="s">
        <v>18</v>
      </c>
      <c r="I27" s="13" t="s">
        <v>129</v>
      </c>
      <c r="J27" s="13" t="s">
        <v>130</v>
      </c>
      <c r="K27" s="15" t="s">
        <v>26</v>
      </c>
    </row>
    <row r="28" spans="1:11" ht="332.25" customHeight="1" x14ac:dyDescent="0.3">
      <c r="A28" s="16" t="s">
        <v>134</v>
      </c>
      <c r="B28" s="9" t="s">
        <v>12</v>
      </c>
      <c r="C28" s="9" t="s">
        <v>13</v>
      </c>
      <c r="D28" s="10" t="s">
        <v>14</v>
      </c>
      <c r="E28" s="11" t="s">
        <v>135</v>
      </c>
      <c r="F28" s="11" t="s">
        <v>136</v>
      </c>
      <c r="G28" s="11" t="s">
        <v>31</v>
      </c>
      <c r="H28" s="12" t="s">
        <v>18</v>
      </c>
      <c r="I28" s="13" t="s">
        <v>137</v>
      </c>
      <c r="J28" s="13" t="s">
        <v>138</v>
      </c>
      <c r="K28" s="15" t="s">
        <v>26</v>
      </c>
    </row>
    <row r="29" spans="1:11" ht="318" customHeight="1" x14ac:dyDescent="0.3">
      <c r="A29" s="16" t="s">
        <v>139</v>
      </c>
      <c r="B29" s="9" t="s">
        <v>12</v>
      </c>
      <c r="C29" s="9" t="s">
        <v>13</v>
      </c>
      <c r="D29" s="10" t="s">
        <v>14</v>
      </c>
      <c r="E29" s="11" t="s">
        <v>140</v>
      </c>
      <c r="F29" s="11" t="s">
        <v>141</v>
      </c>
      <c r="G29" s="11" t="s">
        <v>31</v>
      </c>
      <c r="H29" s="12" t="s">
        <v>18</v>
      </c>
      <c r="I29" s="13" t="s">
        <v>137</v>
      </c>
      <c r="J29" s="13" t="s">
        <v>142</v>
      </c>
      <c r="K29" s="15" t="s">
        <v>26</v>
      </c>
    </row>
    <row r="30" spans="1:11" ht="216" customHeight="1" x14ac:dyDescent="0.3">
      <c r="A30" s="16" t="s">
        <v>143</v>
      </c>
      <c r="B30" s="9" t="s">
        <v>12</v>
      </c>
      <c r="C30" s="9" t="s">
        <v>13</v>
      </c>
      <c r="D30" s="10" t="s">
        <v>14</v>
      </c>
      <c r="E30" s="11" t="s">
        <v>144</v>
      </c>
      <c r="F30" s="11" t="s">
        <v>145</v>
      </c>
      <c r="G30" s="11" t="s">
        <v>31</v>
      </c>
      <c r="H30" s="12" t="s">
        <v>18</v>
      </c>
      <c r="I30" s="13" t="s">
        <v>137</v>
      </c>
      <c r="J30" s="13" t="s">
        <v>146</v>
      </c>
      <c r="K30" s="15" t="s">
        <v>26</v>
      </c>
    </row>
    <row r="31" spans="1:11" ht="227.25" customHeight="1" x14ac:dyDescent="0.3">
      <c r="A31" s="16" t="s">
        <v>147</v>
      </c>
      <c r="B31" s="9" t="s">
        <v>12</v>
      </c>
      <c r="C31" s="9" t="s">
        <v>13</v>
      </c>
      <c r="D31" s="10" t="s">
        <v>14</v>
      </c>
      <c r="E31" s="11" t="s">
        <v>148</v>
      </c>
      <c r="F31" s="11" t="s">
        <v>149</v>
      </c>
      <c r="G31" s="11" t="s">
        <v>31</v>
      </c>
      <c r="H31" s="12" t="s">
        <v>18</v>
      </c>
      <c r="I31" s="13" t="s">
        <v>137</v>
      </c>
      <c r="J31" s="13" t="s">
        <v>150</v>
      </c>
      <c r="K31" s="15" t="s">
        <v>26</v>
      </c>
    </row>
    <row r="32" spans="1:11" ht="228.75" customHeight="1" x14ac:dyDescent="0.3">
      <c r="A32" s="16" t="s">
        <v>151</v>
      </c>
      <c r="B32" s="9" t="s">
        <v>12</v>
      </c>
      <c r="C32" s="9" t="s">
        <v>13</v>
      </c>
      <c r="D32" s="10" t="s">
        <v>14</v>
      </c>
      <c r="E32" s="11" t="s">
        <v>152</v>
      </c>
      <c r="F32" s="11" t="s">
        <v>153</v>
      </c>
      <c r="G32" s="11" t="s">
        <v>31</v>
      </c>
      <c r="H32" s="12" t="s">
        <v>18</v>
      </c>
      <c r="I32" s="13" t="s">
        <v>154</v>
      </c>
      <c r="J32" s="13" t="s">
        <v>155</v>
      </c>
      <c r="K32" s="17" t="s">
        <v>26</v>
      </c>
    </row>
    <row r="33" spans="1:11" ht="245.25" customHeight="1" x14ac:dyDescent="0.3">
      <c r="A33" s="16" t="s">
        <v>156</v>
      </c>
      <c r="B33" s="9" t="s">
        <v>12</v>
      </c>
      <c r="C33" s="9" t="s">
        <v>13</v>
      </c>
      <c r="D33" s="10" t="s">
        <v>14</v>
      </c>
      <c r="E33" s="11" t="s">
        <v>157</v>
      </c>
      <c r="F33" s="11" t="s">
        <v>158</v>
      </c>
      <c r="G33" s="11" t="s">
        <v>31</v>
      </c>
      <c r="H33" s="12" t="s">
        <v>18</v>
      </c>
      <c r="I33" s="13" t="s">
        <v>154</v>
      </c>
      <c r="J33" s="13" t="s">
        <v>155</v>
      </c>
      <c r="K33" s="17" t="s">
        <v>26</v>
      </c>
    </row>
    <row r="34" spans="1:11" ht="300.75" customHeight="1" x14ac:dyDescent="0.3">
      <c r="A34" s="16" t="s">
        <v>159</v>
      </c>
      <c r="B34" s="9" t="s">
        <v>12</v>
      </c>
      <c r="C34" s="9" t="s">
        <v>13</v>
      </c>
      <c r="D34" s="10" t="s">
        <v>14</v>
      </c>
      <c r="E34" s="11" t="s">
        <v>160</v>
      </c>
      <c r="F34" s="11" t="s">
        <v>161</v>
      </c>
      <c r="G34" s="11" t="s">
        <v>31</v>
      </c>
      <c r="H34" s="12" t="s">
        <v>18</v>
      </c>
      <c r="I34" s="13" t="s">
        <v>162</v>
      </c>
      <c r="J34" s="14" t="s">
        <v>163</v>
      </c>
      <c r="K34" s="17" t="s">
        <v>26</v>
      </c>
    </row>
    <row r="35" spans="1:11" ht="207" customHeight="1" x14ac:dyDescent="0.3">
      <c r="A35" s="16" t="s">
        <v>164</v>
      </c>
      <c r="B35" s="9" t="s">
        <v>12</v>
      </c>
      <c r="C35" s="9" t="s">
        <v>13</v>
      </c>
      <c r="D35" s="10" t="s">
        <v>14</v>
      </c>
      <c r="E35" s="11" t="s">
        <v>165</v>
      </c>
      <c r="F35" s="11" t="s">
        <v>166</v>
      </c>
      <c r="G35" s="11" t="s">
        <v>63</v>
      </c>
      <c r="H35" s="12" t="s">
        <v>18</v>
      </c>
      <c r="I35" s="13" t="s">
        <v>167</v>
      </c>
      <c r="J35" s="14" t="s">
        <v>168</v>
      </c>
      <c r="K35" s="17" t="s">
        <v>26</v>
      </c>
    </row>
    <row r="36" spans="1:11" ht="409.5" customHeight="1" x14ac:dyDescent="0.3">
      <c r="A36" s="16" t="s">
        <v>169</v>
      </c>
      <c r="B36" s="9" t="s">
        <v>12</v>
      </c>
      <c r="C36" s="9" t="s">
        <v>13</v>
      </c>
      <c r="D36" s="10" t="s">
        <v>14</v>
      </c>
      <c r="E36" s="11" t="s">
        <v>170</v>
      </c>
      <c r="F36" s="11" t="s">
        <v>171</v>
      </c>
      <c r="G36" s="11" t="s">
        <v>31</v>
      </c>
      <c r="H36" s="12" t="s">
        <v>18</v>
      </c>
      <c r="I36" s="13" t="s">
        <v>172</v>
      </c>
      <c r="J36" s="14" t="s">
        <v>173</v>
      </c>
      <c r="K36" s="17" t="s">
        <v>26</v>
      </c>
    </row>
    <row r="37" spans="1:11" ht="409.5" customHeight="1" x14ac:dyDescent="0.3">
      <c r="A37" s="16" t="s">
        <v>174</v>
      </c>
      <c r="B37" s="9" t="s">
        <v>12</v>
      </c>
      <c r="C37" s="9" t="s">
        <v>13</v>
      </c>
      <c r="D37" s="10" t="s">
        <v>14</v>
      </c>
      <c r="E37" s="11" t="s">
        <v>175</v>
      </c>
      <c r="F37" s="11" t="s">
        <v>176</v>
      </c>
      <c r="G37" s="11" t="s">
        <v>31</v>
      </c>
      <c r="H37" s="12" t="s">
        <v>18</v>
      </c>
      <c r="I37" s="13" t="s">
        <v>177</v>
      </c>
      <c r="J37" s="14" t="s">
        <v>173</v>
      </c>
      <c r="K37" s="17" t="s">
        <v>26</v>
      </c>
    </row>
    <row r="38" spans="1:11" ht="409.5" customHeight="1" x14ac:dyDescent="0.3">
      <c r="A38" s="16" t="s">
        <v>178</v>
      </c>
      <c r="B38" s="9" t="s">
        <v>12</v>
      </c>
      <c r="C38" s="9" t="s">
        <v>13</v>
      </c>
      <c r="D38" s="10" t="s">
        <v>14</v>
      </c>
      <c r="E38" s="11" t="s">
        <v>179</v>
      </c>
      <c r="F38" s="11" t="s">
        <v>180</v>
      </c>
      <c r="G38" s="11" t="s">
        <v>31</v>
      </c>
      <c r="H38" s="12" t="s">
        <v>18</v>
      </c>
      <c r="I38" s="13" t="s">
        <v>177</v>
      </c>
      <c r="J38" s="14" t="s">
        <v>173</v>
      </c>
      <c r="K38" s="17" t="s">
        <v>26</v>
      </c>
    </row>
    <row r="39" spans="1:11" ht="316.5" customHeight="1" x14ac:dyDescent="0.3">
      <c r="A39" s="16" t="s">
        <v>181</v>
      </c>
      <c r="B39" s="9" t="s">
        <v>12</v>
      </c>
      <c r="C39" s="9" t="s">
        <v>13</v>
      </c>
      <c r="D39" s="10" t="s">
        <v>14</v>
      </c>
      <c r="E39" s="11" t="s">
        <v>182</v>
      </c>
      <c r="F39" s="11" t="s">
        <v>183</v>
      </c>
      <c r="G39" s="11" t="s">
        <v>31</v>
      </c>
      <c r="H39" s="12" t="s">
        <v>18</v>
      </c>
      <c r="I39" s="13" t="s">
        <v>184</v>
      </c>
      <c r="J39" s="14" t="s">
        <v>185</v>
      </c>
      <c r="K39" s="15" t="s">
        <v>26</v>
      </c>
    </row>
    <row r="40" spans="1:11" ht="318" customHeight="1" x14ac:dyDescent="0.3">
      <c r="A40" s="16" t="s">
        <v>186</v>
      </c>
      <c r="B40" s="9" t="s">
        <v>12</v>
      </c>
      <c r="C40" s="9" t="s">
        <v>13</v>
      </c>
      <c r="D40" s="10" t="s">
        <v>14</v>
      </c>
      <c r="E40" s="11" t="s">
        <v>187</v>
      </c>
      <c r="F40" s="11" t="s">
        <v>188</v>
      </c>
      <c r="G40" s="11" t="s">
        <v>31</v>
      </c>
      <c r="H40" s="12" t="s">
        <v>18</v>
      </c>
      <c r="I40" s="13" t="s">
        <v>184</v>
      </c>
      <c r="J40" s="14" t="s">
        <v>185</v>
      </c>
      <c r="K40" s="15" t="s">
        <v>26</v>
      </c>
    </row>
    <row r="41" spans="1:11" ht="332.1" customHeight="1" x14ac:dyDescent="0.3">
      <c r="A41" s="16" t="s">
        <v>189</v>
      </c>
      <c r="B41" s="9" t="s">
        <v>12</v>
      </c>
      <c r="C41" s="9" t="s">
        <v>13</v>
      </c>
      <c r="D41" s="10" t="s">
        <v>14</v>
      </c>
      <c r="E41" s="11" t="s">
        <v>190</v>
      </c>
      <c r="F41" s="11" t="s">
        <v>191</v>
      </c>
      <c r="G41" s="11" t="s">
        <v>31</v>
      </c>
      <c r="H41" s="12" t="s">
        <v>18</v>
      </c>
      <c r="I41" s="13" t="s">
        <v>184</v>
      </c>
      <c r="J41" s="14" t="s">
        <v>192</v>
      </c>
      <c r="K41" s="15" t="s">
        <v>193</v>
      </c>
    </row>
    <row r="42" spans="1:11" ht="347.25" customHeight="1" x14ac:dyDescent="0.3">
      <c r="A42" s="16" t="s">
        <v>194</v>
      </c>
      <c r="B42" s="9" t="s">
        <v>12</v>
      </c>
      <c r="C42" s="9" t="s">
        <v>13</v>
      </c>
      <c r="D42" s="10" t="s">
        <v>14</v>
      </c>
      <c r="E42" s="11" t="s">
        <v>195</v>
      </c>
      <c r="F42" s="11" t="s">
        <v>196</v>
      </c>
      <c r="G42" s="11" t="s">
        <v>31</v>
      </c>
      <c r="H42" s="12" t="s">
        <v>18</v>
      </c>
      <c r="I42" s="13" t="s">
        <v>184</v>
      </c>
      <c r="J42" s="14" t="s">
        <v>197</v>
      </c>
      <c r="K42" s="15" t="s">
        <v>193</v>
      </c>
    </row>
    <row r="43" spans="1:11" ht="360" customHeight="1" x14ac:dyDescent="0.3">
      <c r="A43" s="16" t="s">
        <v>198</v>
      </c>
      <c r="B43" s="9" t="s">
        <v>12</v>
      </c>
      <c r="C43" s="9" t="s">
        <v>13</v>
      </c>
      <c r="D43" s="10" t="s">
        <v>14</v>
      </c>
      <c r="E43" s="11" t="s">
        <v>199</v>
      </c>
      <c r="F43" s="11" t="s">
        <v>200</v>
      </c>
      <c r="G43" s="11" t="s">
        <v>31</v>
      </c>
      <c r="H43" s="12" t="s">
        <v>18</v>
      </c>
      <c r="I43" s="13" t="s">
        <v>201</v>
      </c>
      <c r="J43" s="13" t="s">
        <v>202</v>
      </c>
      <c r="K43" s="15" t="s">
        <v>203</v>
      </c>
    </row>
    <row r="44" spans="1:11" ht="346.5" customHeight="1" x14ac:dyDescent="0.3">
      <c r="A44" s="16" t="s">
        <v>204</v>
      </c>
      <c r="B44" s="9" t="s">
        <v>12</v>
      </c>
      <c r="C44" s="9" t="s">
        <v>13</v>
      </c>
      <c r="D44" s="10" t="s">
        <v>14</v>
      </c>
      <c r="E44" s="11" t="s">
        <v>205</v>
      </c>
      <c r="F44" s="11" t="s">
        <v>206</v>
      </c>
      <c r="G44" s="11" t="s">
        <v>31</v>
      </c>
      <c r="H44" s="12" t="s">
        <v>18</v>
      </c>
      <c r="I44" s="13" t="s">
        <v>201</v>
      </c>
      <c r="J44" s="13" t="s">
        <v>207</v>
      </c>
      <c r="K44" s="15" t="s">
        <v>26</v>
      </c>
    </row>
    <row r="45" spans="1:11" ht="303" customHeight="1" x14ac:dyDescent="0.3">
      <c r="A45" s="16" t="s">
        <v>208</v>
      </c>
      <c r="B45" s="9" t="s">
        <v>12</v>
      </c>
      <c r="C45" s="9" t="s">
        <v>13</v>
      </c>
      <c r="D45" s="10" t="s">
        <v>14</v>
      </c>
      <c r="E45" s="11" t="s">
        <v>209</v>
      </c>
      <c r="F45" s="11" t="s">
        <v>210</v>
      </c>
      <c r="G45" s="11" t="s">
        <v>31</v>
      </c>
      <c r="H45" s="12" t="s">
        <v>18</v>
      </c>
      <c r="I45" s="13" t="s">
        <v>201</v>
      </c>
      <c r="J45" s="13" t="s">
        <v>211</v>
      </c>
      <c r="K45" s="15" t="s">
        <v>26</v>
      </c>
    </row>
    <row r="46" spans="1:11" ht="345" customHeight="1" x14ac:dyDescent="0.3">
      <c r="A46" s="16" t="s">
        <v>212</v>
      </c>
      <c r="B46" s="9" t="s">
        <v>12</v>
      </c>
      <c r="C46" s="9" t="s">
        <v>13</v>
      </c>
      <c r="D46" s="10" t="s">
        <v>14</v>
      </c>
      <c r="E46" s="11" t="s">
        <v>213</v>
      </c>
      <c r="F46" s="11" t="s">
        <v>214</v>
      </c>
      <c r="G46" s="11" t="s">
        <v>31</v>
      </c>
      <c r="H46" s="12" t="s">
        <v>18</v>
      </c>
      <c r="I46" s="13" t="s">
        <v>201</v>
      </c>
      <c r="J46" s="13" t="s">
        <v>215</v>
      </c>
      <c r="K46" s="15" t="s">
        <v>26</v>
      </c>
    </row>
    <row r="47" spans="1:11" ht="360.75" customHeight="1" x14ac:dyDescent="0.3">
      <c r="A47" s="16" t="s">
        <v>216</v>
      </c>
      <c r="B47" s="9" t="s">
        <v>12</v>
      </c>
      <c r="C47" s="9" t="s">
        <v>13</v>
      </c>
      <c r="D47" s="10" t="s">
        <v>14</v>
      </c>
      <c r="E47" s="11" t="s">
        <v>217</v>
      </c>
      <c r="F47" s="11" t="s">
        <v>218</v>
      </c>
      <c r="G47" s="11" t="s">
        <v>31</v>
      </c>
      <c r="H47" s="12" t="s">
        <v>18</v>
      </c>
      <c r="I47" s="13" t="s">
        <v>219</v>
      </c>
      <c r="J47" s="13" t="s">
        <v>220</v>
      </c>
      <c r="K47" s="15" t="s">
        <v>26</v>
      </c>
    </row>
    <row r="48" spans="1:11" ht="360.75" customHeight="1" x14ac:dyDescent="0.3">
      <c r="A48" s="16" t="s">
        <v>221</v>
      </c>
      <c r="B48" s="9" t="s">
        <v>12</v>
      </c>
      <c r="C48" s="9" t="s">
        <v>13</v>
      </c>
      <c r="D48" s="10" t="s">
        <v>14</v>
      </c>
      <c r="E48" s="11" t="s">
        <v>222</v>
      </c>
      <c r="F48" s="11" t="s">
        <v>218</v>
      </c>
      <c r="G48" s="11" t="s">
        <v>31</v>
      </c>
      <c r="H48" s="12" t="s">
        <v>18</v>
      </c>
      <c r="I48" s="13" t="s">
        <v>223</v>
      </c>
      <c r="J48" s="13" t="s">
        <v>224</v>
      </c>
      <c r="K48" s="15" t="s">
        <v>26</v>
      </c>
    </row>
    <row r="49" spans="1:11" ht="301.5" customHeight="1" x14ac:dyDescent="0.3">
      <c r="A49" s="16" t="s">
        <v>225</v>
      </c>
      <c r="B49" s="9" t="s">
        <v>12</v>
      </c>
      <c r="C49" s="9" t="s">
        <v>13</v>
      </c>
      <c r="D49" s="10" t="s">
        <v>14</v>
      </c>
      <c r="E49" s="11" t="s">
        <v>226</v>
      </c>
      <c r="F49" s="11" t="s">
        <v>227</v>
      </c>
      <c r="G49" s="11" t="s">
        <v>31</v>
      </c>
      <c r="H49" s="12" t="s">
        <v>18</v>
      </c>
      <c r="I49" s="13" t="s">
        <v>219</v>
      </c>
      <c r="J49" s="13" t="s">
        <v>228</v>
      </c>
      <c r="K49" s="15" t="s">
        <v>26</v>
      </c>
    </row>
    <row r="50" spans="1:11" ht="345" customHeight="1" x14ac:dyDescent="0.3">
      <c r="A50" s="16" t="s">
        <v>229</v>
      </c>
      <c r="B50" s="9" t="s">
        <v>12</v>
      </c>
      <c r="C50" s="9" t="s">
        <v>13</v>
      </c>
      <c r="D50" s="19" t="s">
        <v>28</v>
      </c>
      <c r="E50" s="11" t="s">
        <v>230</v>
      </c>
      <c r="F50" s="11" t="s">
        <v>231</v>
      </c>
      <c r="G50" s="11" t="s">
        <v>31</v>
      </c>
      <c r="H50" s="12" t="s">
        <v>18</v>
      </c>
      <c r="I50" s="13" t="s">
        <v>232</v>
      </c>
      <c r="J50" s="14" t="s">
        <v>233</v>
      </c>
      <c r="K50" s="15" t="s">
        <v>26</v>
      </c>
    </row>
    <row r="51" spans="1:11" ht="362.25" customHeight="1" x14ac:dyDescent="0.3">
      <c r="A51" s="16" t="s">
        <v>234</v>
      </c>
      <c r="B51" s="9" t="s">
        <v>12</v>
      </c>
      <c r="C51" s="9" t="s">
        <v>13</v>
      </c>
      <c r="D51" s="24" t="s">
        <v>28</v>
      </c>
      <c r="E51" s="11" t="s">
        <v>235</v>
      </c>
      <c r="F51" s="11" t="s">
        <v>236</v>
      </c>
      <c r="G51" s="11" t="s">
        <v>31</v>
      </c>
      <c r="H51" s="12" t="s">
        <v>18</v>
      </c>
      <c r="I51" s="13" t="s">
        <v>232</v>
      </c>
      <c r="J51" s="14" t="s">
        <v>233</v>
      </c>
      <c r="K51" s="15" t="s">
        <v>26</v>
      </c>
    </row>
    <row r="52" spans="1:11" ht="345.75" customHeight="1" x14ac:dyDescent="0.3">
      <c r="A52" s="16" t="s">
        <v>237</v>
      </c>
      <c r="B52" s="9" t="s">
        <v>12</v>
      </c>
      <c r="C52" s="9" t="s">
        <v>13</v>
      </c>
      <c r="D52" s="24" t="s">
        <v>28</v>
      </c>
      <c r="E52" s="11" t="s">
        <v>238</v>
      </c>
      <c r="F52" s="11" t="s">
        <v>239</v>
      </c>
      <c r="G52" s="11" t="s">
        <v>31</v>
      </c>
      <c r="H52" s="12" t="s">
        <v>18</v>
      </c>
      <c r="I52" s="13" t="s">
        <v>232</v>
      </c>
      <c r="J52" s="14" t="s">
        <v>233</v>
      </c>
      <c r="K52" s="15" t="s">
        <v>26</v>
      </c>
    </row>
    <row r="53" spans="1:11" ht="258.75" customHeight="1" x14ac:dyDescent="0.3">
      <c r="A53" s="16" t="s">
        <v>240</v>
      </c>
      <c r="B53" s="9" t="s">
        <v>12</v>
      </c>
      <c r="C53" s="9" t="s">
        <v>13</v>
      </c>
      <c r="D53" s="24" t="s">
        <v>28</v>
      </c>
      <c r="E53" s="11" t="s">
        <v>241</v>
      </c>
      <c r="F53" s="11" t="s">
        <v>242</v>
      </c>
      <c r="G53" s="11" t="s">
        <v>63</v>
      </c>
      <c r="H53" s="12" t="s">
        <v>18</v>
      </c>
      <c r="I53" s="13" t="s">
        <v>32</v>
      </c>
      <c r="J53" s="13" t="s">
        <v>243</v>
      </c>
      <c r="K53" s="15" t="s">
        <v>26</v>
      </c>
    </row>
    <row r="54" spans="1:11" ht="345" customHeight="1" x14ac:dyDescent="0.3">
      <c r="A54" s="16" t="s">
        <v>244</v>
      </c>
      <c r="B54" s="9" t="s">
        <v>12</v>
      </c>
      <c r="C54" s="9" t="s">
        <v>13</v>
      </c>
      <c r="D54" s="25" t="s">
        <v>14</v>
      </c>
      <c r="E54" s="11" t="s">
        <v>245</v>
      </c>
      <c r="F54" s="11" t="s">
        <v>246</v>
      </c>
      <c r="G54" s="11" t="s">
        <v>31</v>
      </c>
      <c r="H54" s="12" t="s">
        <v>18</v>
      </c>
      <c r="I54" s="14" t="s">
        <v>247</v>
      </c>
      <c r="J54" s="13" t="s">
        <v>248</v>
      </c>
      <c r="K54" s="15" t="s">
        <v>26</v>
      </c>
    </row>
    <row r="55" spans="1:11" ht="329.25" customHeight="1" x14ac:dyDescent="0.3">
      <c r="A55" s="16" t="s">
        <v>249</v>
      </c>
      <c r="B55" s="9" t="s">
        <v>12</v>
      </c>
      <c r="C55" s="9" t="s">
        <v>13</v>
      </c>
      <c r="D55" s="24" t="s">
        <v>14</v>
      </c>
      <c r="E55" s="11" t="s">
        <v>250</v>
      </c>
      <c r="F55" s="11" t="s">
        <v>251</v>
      </c>
      <c r="G55" s="11" t="s">
        <v>31</v>
      </c>
      <c r="H55" s="12" t="s">
        <v>18</v>
      </c>
      <c r="I55" s="14" t="s">
        <v>247</v>
      </c>
      <c r="J55" s="13" t="s">
        <v>252</v>
      </c>
      <c r="K55" s="15" t="s">
        <v>26</v>
      </c>
    </row>
    <row r="56" spans="1:11" ht="361.5" customHeight="1" x14ac:dyDescent="0.3">
      <c r="A56" s="16" t="s">
        <v>253</v>
      </c>
      <c r="B56" s="9" t="s">
        <v>12</v>
      </c>
      <c r="C56" s="9" t="s">
        <v>13</v>
      </c>
      <c r="D56" s="26" t="s">
        <v>28</v>
      </c>
      <c r="E56" s="11" t="s">
        <v>254</v>
      </c>
      <c r="F56" s="11" t="s">
        <v>255</v>
      </c>
      <c r="G56" s="11" t="s">
        <v>31</v>
      </c>
      <c r="H56" s="12" t="s">
        <v>18</v>
      </c>
      <c r="I56" s="13" t="s">
        <v>256</v>
      </c>
      <c r="J56" s="13" t="s">
        <v>257</v>
      </c>
      <c r="K56" s="15" t="s">
        <v>26</v>
      </c>
    </row>
    <row r="57" spans="1:11" ht="363.75" customHeight="1" x14ac:dyDescent="0.3">
      <c r="A57" s="16" t="s">
        <v>253</v>
      </c>
      <c r="B57" s="9" t="s">
        <v>12</v>
      </c>
      <c r="C57" s="9" t="s">
        <v>13</v>
      </c>
      <c r="D57" s="27" t="s">
        <v>57</v>
      </c>
      <c r="E57" s="11" t="s">
        <v>254</v>
      </c>
      <c r="F57" s="11" t="s">
        <v>258</v>
      </c>
      <c r="G57" s="11" t="s">
        <v>31</v>
      </c>
      <c r="H57" s="12" t="s">
        <v>18</v>
      </c>
      <c r="I57" s="13" t="s">
        <v>256</v>
      </c>
      <c r="J57" s="13" t="s">
        <v>257</v>
      </c>
      <c r="K57" s="15" t="s">
        <v>259</v>
      </c>
    </row>
    <row r="58" spans="1:11" ht="408" customHeight="1" x14ac:dyDescent="0.3">
      <c r="A58" s="16" t="s">
        <v>260</v>
      </c>
      <c r="B58" s="9" t="s">
        <v>12</v>
      </c>
      <c r="C58" s="9" t="s">
        <v>13</v>
      </c>
      <c r="D58" s="27" t="s">
        <v>14</v>
      </c>
      <c r="E58" s="11" t="s">
        <v>261</v>
      </c>
      <c r="F58" s="11" t="s">
        <v>262</v>
      </c>
      <c r="G58" s="11" t="s">
        <v>31</v>
      </c>
      <c r="H58" s="12" t="s">
        <v>18</v>
      </c>
      <c r="I58" s="13" t="s">
        <v>256</v>
      </c>
      <c r="J58" s="13" t="s">
        <v>263</v>
      </c>
      <c r="K58" s="15" t="s">
        <v>264</v>
      </c>
    </row>
    <row r="59" spans="1:11" ht="409.6" x14ac:dyDescent="0.3">
      <c r="A59" s="16" t="s">
        <v>265</v>
      </c>
      <c r="B59" s="9" t="s">
        <v>12</v>
      </c>
      <c r="C59" s="9" t="s">
        <v>13</v>
      </c>
      <c r="D59" s="25" t="s">
        <v>28</v>
      </c>
      <c r="E59" s="11" t="s">
        <v>266</v>
      </c>
      <c r="F59" s="11" t="s">
        <v>267</v>
      </c>
      <c r="G59" s="11" t="s">
        <v>31</v>
      </c>
      <c r="H59" s="12" t="s">
        <v>18</v>
      </c>
      <c r="I59" s="13" t="s">
        <v>256</v>
      </c>
      <c r="J59" s="13" t="s">
        <v>268</v>
      </c>
      <c r="K59" s="15" t="s">
        <v>269</v>
      </c>
    </row>
    <row r="60" spans="1:11" ht="345.75" customHeight="1" x14ac:dyDescent="0.3">
      <c r="A60" s="16" t="s">
        <v>265</v>
      </c>
      <c r="B60" s="9" t="s">
        <v>12</v>
      </c>
      <c r="C60" s="9" t="s">
        <v>13</v>
      </c>
      <c r="D60" s="26" t="s">
        <v>57</v>
      </c>
      <c r="E60" s="11" t="s">
        <v>266</v>
      </c>
      <c r="F60" s="11" t="s">
        <v>270</v>
      </c>
      <c r="G60" s="11" t="s">
        <v>31</v>
      </c>
      <c r="H60" s="12" t="s">
        <v>18</v>
      </c>
      <c r="I60" s="13" t="s">
        <v>256</v>
      </c>
      <c r="J60" s="13" t="s">
        <v>271</v>
      </c>
      <c r="K60" s="15" t="s">
        <v>26</v>
      </c>
    </row>
    <row r="61" spans="1:11" ht="363" customHeight="1" x14ac:dyDescent="0.3">
      <c r="A61" s="16" t="s">
        <v>272</v>
      </c>
      <c r="B61" s="9" t="s">
        <v>12</v>
      </c>
      <c r="C61" s="9" t="s">
        <v>13</v>
      </c>
      <c r="D61" s="25" t="s">
        <v>28</v>
      </c>
      <c r="E61" s="11" t="s">
        <v>273</v>
      </c>
      <c r="F61" s="11" t="s">
        <v>274</v>
      </c>
      <c r="G61" s="11" t="s">
        <v>17</v>
      </c>
      <c r="H61" s="12" t="s">
        <v>18</v>
      </c>
      <c r="I61" s="13" t="s">
        <v>275</v>
      </c>
      <c r="J61" s="13" t="s">
        <v>276</v>
      </c>
      <c r="K61" s="15" t="s">
        <v>277</v>
      </c>
    </row>
    <row r="62" spans="1:11" ht="409.5" customHeight="1" x14ac:dyDescent="0.3">
      <c r="A62" s="16" t="s">
        <v>278</v>
      </c>
      <c r="B62" s="9" t="s">
        <v>12</v>
      </c>
      <c r="C62" s="9" t="s">
        <v>13</v>
      </c>
      <c r="D62" s="25" t="s">
        <v>28</v>
      </c>
      <c r="E62" s="11" t="s">
        <v>279</v>
      </c>
      <c r="F62" s="11" t="s">
        <v>280</v>
      </c>
      <c r="G62" s="11" t="s">
        <v>31</v>
      </c>
      <c r="H62" s="12"/>
      <c r="I62" s="13" t="s">
        <v>281</v>
      </c>
      <c r="J62" s="13" t="s">
        <v>282</v>
      </c>
      <c r="K62" s="15" t="s">
        <v>283</v>
      </c>
    </row>
    <row r="63" spans="1:11" ht="409.5" customHeight="1" x14ac:dyDescent="0.3">
      <c r="A63" s="16" t="s">
        <v>278</v>
      </c>
      <c r="B63" s="9" t="s">
        <v>12</v>
      </c>
      <c r="C63" s="9" t="s">
        <v>13</v>
      </c>
      <c r="D63" s="26" t="s">
        <v>57</v>
      </c>
      <c r="E63" s="11" t="s">
        <v>279</v>
      </c>
      <c r="F63" s="11" t="s">
        <v>284</v>
      </c>
      <c r="G63" s="11" t="s">
        <v>31</v>
      </c>
      <c r="H63" s="12" t="s">
        <v>18</v>
      </c>
      <c r="I63" s="13" t="s">
        <v>281</v>
      </c>
      <c r="J63" s="13" t="s">
        <v>282</v>
      </c>
      <c r="K63" s="15" t="s">
        <v>283</v>
      </c>
    </row>
    <row r="64" spans="1:11" ht="409.5" customHeight="1" x14ac:dyDescent="0.3">
      <c r="A64" s="16" t="s">
        <v>285</v>
      </c>
      <c r="B64" s="9" t="s">
        <v>12</v>
      </c>
      <c r="C64" s="9" t="s">
        <v>13</v>
      </c>
      <c r="D64" s="25" t="s">
        <v>14</v>
      </c>
      <c r="E64" s="11" t="s">
        <v>286</v>
      </c>
      <c r="F64" s="11" t="s">
        <v>287</v>
      </c>
      <c r="G64" s="11" t="s">
        <v>31</v>
      </c>
      <c r="H64" s="12" t="s">
        <v>18</v>
      </c>
      <c r="I64" s="13" t="s">
        <v>288</v>
      </c>
      <c r="J64" s="28" t="s">
        <v>289</v>
      </c>
      <c r="K64" s="15" t="s">
        <v>290</v>
      </c>
    </row>
    <row r="65" spans="1:11" ht="208.5" customHeight="1" x14ac:dyDescent="0.3">
      <c r="A65" s="29" t="s">
        <v>291</v>
      </c>
      <c r="B65" s="30" t="s">
        <v>12</v>
      </c>
      <c r="C65" s="30" t="s">
        <v>13</v>
      </c>
      <c r="D65" s="25" t="s">
        <v>57</v>
      </c>
      <c r="E65" s="31" t="s">
        <v>292</v>
      </c>
      <c r="F65" s="31" t="s">
        <v>293</v>
      </c>
      <c r="G65" s="31" t="s">
        <v>31</v>
      </c>
      <c r="H65" s="32" t="s">
        <v>18</v>
      </c>
      <c r="I65" s="33" t="s">
        <v>294</v>
      </c>
      <c r="J65" s="30" t="s">
        <v>295</v>
      </c>
      <c r="K65" s="34" t="s">
        <v>296</v>
      </c>
    </row>
  </sheetData>
  <conditionalFormatting sqref="A1:K68">
    <cfRule type="expression" dxfId="1" priority="1" stopIfTrue="1">
      <formula>LEN(A1)&gt;5000</formula>
    </cfRule>
  </conditionalFormatting>
  <dataValidations count="15">
    <dataValidation type="list" allowBlank="1" showInputMessage="1" showErrorMessage="1" sqref="D2:D65" xr:uid="{65D85662-8456-4FCC-9A1A-9B5171BBF413}">
      <formula1>SourceTypeList</formula1>
    </dataValidation>
    <dataValidation allowBlank="1" showInputMessage="1" showErrorMessage="1" promptTitle="Risk Mitigation Measures" prompt="Describe what can be done to reduce and/or mitigate risks. When referring to additional documents, this can include a clear description of the essential information a document contains, what kinds of evidence it provides, and for what purpose." sqref="J1" xr:uid="{096A2DB2-15DD-4A4F-A061-6DEE402D3630}"/>
    <dataValidation allowBlank="1" showInputMessage="1" showErrorMessage="1" prompt="If applicable, please note any additional sources of information (e.g. stakeholders, experts, etc.) which are relevant but not already entered here." sqref="K1" xr:uid="{221BBE8B-FD4A-4C90-B417-9DAD224F9FA9}"/>
    <dataValidation allowBlank="1" showInputMessage="1" showErrorMessage="1" prompt="Describe what can be done to mitigate risks. This can be a clear description of what information should be pulled out of a document, what evidence a document can provide, and for what purpose. " sqref="J1" xr:uid="{72D714BC-EBAA-4330-8006-B8D2FC5D6193}"/>
    <dataValidation allowBlank="1" showInputMessage="1" showErrorMessage="1" prompt="Select the associated document to be considered when mitigating the risk. " sqref="I1" xr:uid="{74CD545A-2B14-4123-BCA8-BE3F65ED4F1E}"/>
    <dataValidation allowBlank="1" showInputMessage="1" showErrorMessage="1" prompt="Is the mitigation measure recommended or mandatory? Please select the appropriate option from the drop down menu. " sqref="H1" xr:uid="{A4F3C13E-26BA-41AB-B780-EBF344D0A0AD}"/>
    <dataValidation allowBlank="1" showInputMessage="1" showErrorMessage="1" prompt="Choose the mitigation type. Document verification, Webpage verification, stakeholder consultation, field verification, scientific testing, buy certified, Do not buy, No mitigation options identified, Others." sqref="G1" xr:uid="{7FC857E5-93B3-4816-A498-2943575DB812}"/>
    <dataValidation allowBlank="1" showInputMessage="1" showErrorMessage="1" promptTitle="Description of Risk" prompt="(Auto-populated from the 'Assessment of Indicators' Sheet)" sqref="F1" xr:uid="{5AC871D3-11C0-42BD-BCAB-66AA3CEE17A4}"/>
    <dataValidation allowBlank="1" showInputMessage="1" showErrorMessage="1" promptTitle="Risk Threshold" prompt="(Auto-populated from the 'Assessment of Indicators' Sheet)" sqref="E1" xr:uid="{953D2D54-E054-491C-BB0A-A358DCB2A0BE}"/>
    <dataValidation allowBlank="1" showInputMessage="1" showErrorMessage="1" promptTitle="Source type" prompt="(Auto-populated from the 'Assessment of Indicators' Sheet)" sqref="D1" xr:uid="{95D72A5F-95A3-4503-8FB2-1E412D87E9E8}"/>
    <dataValidation allowBlank="1" showInputMessage="1" showErrorMessage="1" promptTitle="Geopolitical Scale" prompt="(Auto-populated from the 'Assessment of Indicators' Sheet)" sqref="C1" xr:uid="{FE07AE26-AFB1-4C4A-AABE-C863FC61C32B}"/>
    <dataValidation allowBlank="1" showInputMessage="1" showErrorMessage="1" promptTitle="Level of Risk Assessed" prompt="(Auto-populated from the 'Assessment of Indicators' Sheet)" sqref="B1" xr:uid="{D51BEDB3-79CD-40CA-8518-24C270702B9B}"/>
    <dataValidation allowBlank="1" showInputMessage="1" showErrorMessage="1" promptTitle="Indicator" prompt="(Auto-populated from the 'Assessment of Indicators' sheet)" sqref="A1" xr:uid="{1377F456-7231-4BFC-B642-88491830437E}"/>
    <dataValidation type="list" allowBlank="1" showInputMessage="1" showErrorMessage="1" sqref="J5 J2:J3 I22:I31 I43:J49 I13 I2:I11 J26:J27 I34:I35 J32:J34 I50:I65" xr:uid="{E46BAC28-4CFD-4980-B0A0-2DD69AE3F49C}">
      <formula1>RMDocsDyn</formula1>
    </dataValidation>
    <dataValidation type="list" allowBlank="1" showInputMessage="1" showErrorMessage="1" sqref="H2:H65" xr:uid="{07E51A00-66F1-4F0C-8F96-1D140826704B}">
      <formula1>"Mandatory,Recommended"</formula1>
    </dataValidation>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94FF-0607-4390-93A1-7455B59C1947}">
  <dimension ref="A1:K65"/>
  <sheetViews>
    <sheetView tabSelected="1" workbookViewId="0">
      <selection activeCell="A2" sqref="A2"/>
    </sheetView>
  </sheetViews>
  <sheetFormatPr defaultColWidth="8.77734375" defaultRowHeight="16.8" x14ac:dyDescent="0.3"/>
  <cols>
    <col min="1" max="1" width="40.44140625" style="35" customWidth="1"/>
    <col min="2" max="2" width="19.44140625" style="35" customWidth="1"/>
    <col min="3" max="3" width="18.21875" style="35" customWidth="1"/>
    <col min="4" max="4" width="30.21875" style="36" customWidth="1"/>
    <col min="5" max="5" width="29.44140625" style="36" customWidth="1"/>
    <col min="6" max="6" width="60" style="36" customWidth="1"/>
    <col min="7" max="7" width="38.77734375" style="36" customWidth="1"/>
    <col min="8" max="8" width="27.21875" style="37" customWidth="1"/>
    <col min="9" max="9" width="49.21875" style="35" customWidth="1"/>
    <col min="10" max="10" width="80.77734375" style="35" customWidth="1"/>
    <col min="11" max="11" width="53.21875" style="37" customWidth="1"/>
    <col min="12" max="16384" width="8.77734375" style="7"/>
  </cols>
  <sheetData>
    <row r="1" spans="1:11" ht="71.55" customHeight="1" x14ac:dyDescent="0.3">
      <c r="A1" s="1" t="str">
        <f>_xlfn.TRANSLATE(RMM[[#Headers],[Risk indicator]],"en","pt")</f>
        <v>Indicador de risco</v>
      </c>
      <c r="B1" s="2" t="str">
        <f>_xlfn.TRANSLATE(RMM[[#Headers],[Risk conclusion]],"en","pt")</f>
        <v>Conclusão do risco</v>
      </c>
      <c r="C1" s="2" t="str">
        <f>_xlfn.TRANSLATE(RMM[[#Headers],[Geopolitical scale]],"en","pt")</f>
        <v>Escala geopolítica</v>
      </c>
      <c r="D1" s="3" t="str">
        <f>_xlfn.TRANSLATE(RMM[[#Headers],[Source type]],"en","pt")</f>
        <v>Tipo de fonte</v>
      </c>
      <c r="E1" s="3" t="str">
        <f>_xlfn.TRANSLATE(RMM[[#Headers],[Risk threshold]],"en","pt")</f>
        <v>Limiar de risco</v>
      </c>
      <c r="F1" s="3" t="str">
        <f>_xlfn.TRANSLATE(RMM[[#Headers],[Description of risk]],"en","pt")</f>
        <v>Descrição do risco</v>
      </c>
      <c r="G1" s="3" t="str">
        <f>_xlfn.TRANSLATE(RMM[[#Headers],[Risk mitigation measures - type of verifier]],"en","pt")</f>
        <v>Medidas de mitigação de riscos - tipo de verificador</v>
      </c>
      <c r="H1" s="3" t="str">
        <f>_xlfn.TRANSLATE(RMM[[#Headers],[Mitigation requirement level]],"en","pt")</f>
        <v>Nível de requisito de mitigação</v>
      </c>
      <c r="I1" s="3" t="str">
        <f>_xlfn.TRANSLATE(RMM[[#Headers],[Risk mitigation measures - associated documents]],"en","pt")</f>
        <v>Medidas de mitigação de riscos - documentos associados</v>
      </c>
      <c r="J1" s="3" t="str">
        <f>_xlfn.TRANSLATE(RMM[[#Headers],[Risk mitigation measures]],"en","pt")</f>
        <v>Medidas de mitigação de riscos</v>
      </c>
      <c r="K1" s="3" t="str">
        <f>_xlfn.TRANSLATE(RMM[[#Headers],[Other relevant information]],"en","pt")</f>
        <v>Outras informações relevantes</v>
      </c>
    </row>
    <row r="2" spans="1:11" ht="250.5" customHeight="1" x14ac:dyDescent="0.3">
      <c r="A2" s="8" t="str">
        <f>_xlfn.TRANSLATE(RMM[[#This Row],[Risk indicator]],"en","pt")</f>
        <v>01. Os direitos de posse da terra são garantidos e registrados de acordo com os requisitos legais.</v>
      </c>
      <c r="B2" s="8" t="str">
        <f>_xlfn.TRANSLATE(RMM[[#This Row],[Risk conclusion]],"en","pt")</f>
        <v>Risco não negligenciável</v>
      </c>
      <c r="C2" s="8" t="str">
        <f>_xlfn.TRANSLATE(RMM[[#This Row],[Geopolitical scale]],"en","pt")</f>
        <v>Brasil</v>
      </c>
      <c r="D2" s="8" t="str">
        <f>_xlfn.TRANSLATE(RMM[[#This Row],[Source type]],"en","pt")</f>
        <v>Floresta Nativa - pública, Floresta Nativa - privada, Floresta Nativa - SLIMF, Plantação Florestal - pública, Plantação Florestal - privada, Plantação Florestal - SLIMF</v>
      </c>
      <c r="E2" s="8" t="str">
        <f>_xlfn.TRANSLATE(RMM[[#This Row],[Risk threshold]],"en","pt")</f>
        <v>01. 1.     Leis identificadas não são consistentemente respeitadas por todas as entidades, frequentemente ignoradas, não são aplicadas pelas autoridades competentes, ou qualquer combinação disso;</v>
      </c>
      <c r="F2" s="8" t="str">
        <f>_xlfn.TRANSLATE(RMM[[#This Row],[Description of risk]],"en","pt")</f>
        <v>No geral, embora o Brasil tenha um marco para garantir direitos de posse da terra, a eficácia desses direitos é prejudicada por questões como ocupação informal, obstáculos burocráticos e desigualdades sociais. Os direitos de posse da terra são marcados por reivindicações e interesses concorrentes. A luta pela terra reflete desigualdades socioeconômicas mais amplas, degradação ambiental e a necessidade de respeitar os direitos indígenas. Apesar dos marcos legais destinados a proteger grupos vulneráveis e o meio ambiente, a aplicação da lei frequentemente é fraca, e os conflitos por terras continuam a se intensificar, especialmente na Amazônia.</v>
      </c>
      <c r="G2" s="8" t="str">
        <f>_xlfn.TRANSLATE(RMM[[#This Row],[Risk mitigation measures - type of verifier]],"en","pt")</f>
        <v>Verificação de documentos</v>
      </c>
      <c r="H2" s="8" t="str">
        <f>_xlfn.TRANSLATE(RMM[[#This Row],[Mitigation requirement level]],"en","pt")</f>
        <v>Recomendado</v>
      </c>
      <c r="I2" s="8" t="str">
        <f>_xlfn.TRANSLATE(RMM[[#This Row],[Risk mitigation measures - associated documents]],"en","pt")</f>
        <v>1. Autorização de Ocupação Temporária concedida pela INCRA;
2. Registro Ambiental Rural - CAR
3. Imposto sobre a Propriedade Territorial Rural - ITR
4. Certificado de Registro de Propriedade Rural - CCIR
5. Certificado de Matrícula Completa Conteúdo de Propriedade Rural
6. Certificado Negativo de Débito de Propriedade Rural - CNDIR
7. Licença de operação / Permissão de operação
8. Evidências de conflito sobre landowernisp
9. Propriedade e Escrituras</v>
      </c>
      <c r="J2" s="8" t="str">
        <f>_xlfn.TRANSLATE(RMM[[#This Row],[Risk mitigation measures]],"en","pt")</f>
        <v>Verifique, por meio da revisão dos documentos associados, que os direitos de propriedade, posse e uso da terra são legítimos, válidos e livres de conflitos não resolvidos.
Por exemplo:
a) Direitos de propriedade, posse ou uso da terra são sustentados por pelo menos três documentos listados nos documentos associados;
b) Informações como nomes dos proprietários, limites de propriedades e áreas são verificadas em múltiplos documentos quando disponíveis;
c) Permissões e autorizações relacionadas à terra são válidas, não expiradas, e quaisquer limitações ou condições são identificadas e avaliadas;
d) Fontes externas relevantes (por exemplo, relatórios da Comissão de Terras Pastorais – CPT, do Conselho Missionário Indígena – CIMI, ou organizações similares) são revisadas para identificar o possível envolvimento de fornecedores em disputas de terras;
e) Mapas e documentos espaciais são revisados para identificar possíveis sobreposições ou conflitos com terras indígenas, comunidades tradicionais, unidades de conservação ou outras áreas legalmente protegidas, considerando a escala da operação e o contexto local.</v>
      </c>
      <c r="K2" s="8" t="str">
        <f>_xlfn.TRANSLATE(RMM[[#This Row],[Other relevant information]],"en","pt")</f>
        <v>Definição: Ao longo deste documento, Titular do Certificado refere-se à empresa que fornece madeira para inclusão em seu Programa de Madeira Controlada, de acordo com FSC-STD-40-005.</v>
      </c>
    </row>
    <row r="3" spans="1:11" ht="245.1" customHeight="1" x14ac:dyDescent="0.3">
      <c r="A3" s="8" t="str">
        <f>_xlfn.TRANSLATE(RMM[[#This Row],[Risk indicator]],"en","pt")</f>
        <v>02. Os direitos de gestão de terras estão estabelecidos e registrados de acordo com os requisitos legais.</v>
      </c>
      <c r="B3" s="8" t="str">
        <f>_xlfn.TRANSLATE(RMM[[#This Row],[Risk conclusion]],"en","pt")</f>
        <v>Risco não negligenciável</v>
      </c>
      <c r="C3" s="8" t="str">
        <f>_xlfn.TRANSLATE(RMM[[#This Row],[Geopolitical scale]],"en","pt")</f>
        <v>Brasil</v>
      </c>
      <c r="D3" s="8" t="str">
        <f>_xlfn.TRANSLATE(RMM[[#This Row],[Source type]],"en","pt")</f>
        <v>Floresta Nativa - pública, Floresta Nativa - privada, Floresta Nativa - SLIMF, Plantação Florestal - pública, Plantação Florestal - privada, Plantação Florestal - SLIMF</v>
      </c>
      <c r="E3" s="8" t="str">
        <f>_xlfn.TRANSLATE(RMM[[#This Row],[Risk threshold]],"en","pt")</f>
        <v>02. 1.     Leis identificadas não são consistentemente respeitadas por todas as entidades, frequentemente ignoradas, não são aplicadas pelas autoridades competentes, ou qualquer combinação disso;</v>
      </c>
      <c r="F3" s="8" t="str">
        <f>_xlfn.TRANSLATE(RMM[[#This Row],[Description of risk]],"en","pt")</f>
        <v>O principal risco associado aos direitos de gestão de terras no Brasil decorre da fraca fiscalização e altos níveis de corrupção, que comprometem práticas sustentáveis tanto em terras públicas quanto privadas. Apesar de um processo estruturado de concessão para terras públicas, problemas como licenciamento fraudulento e desmatamento ilegal persistem, frequentemente facilitados por autoridades públicas e empresas que emitem permissões não autorizadas. Em terras privadas, desafios de conformidade surgem de déficits significativos em Reservas Legais protegidas e informações autodeclaradas no Registro Ambiental Rural, com a maioria das entradas não verificada pelas autoridades ambientais. Essas lacunas na vigilância e fiscalização, somadas à alta percepção de corrupção no Brasil, tornam os direitos de gestão de terras um risco nada negligenciável em todo o país.</v>
      </c>
      <c r="G3" s="8" t="str">
        <f>_xlfn.TRANSLATE(RMM[[#This Row],[Risk mitigation measures - type of verifier]],"en","pt")</f>
        <v>Verificação de documentos</v>
      </c>
      <c r="H3" s="8" t="str">
        <f>_xlfn.TRANSLATE(RMM[[#This Row],[Mitigation requirement level]],"en","pt")</f>
        <v>Recomendado</v>
      </c>
      <c r="I3" s="8" t="str">
        <f>_xlfn.TRANSLATE(RMM[[#This Row],[Risk mitigation measures - associated documents]],"en","pt")</f>
        <v>1. Autorização de Ocupação Temporária concedida pela INCRA;
2. Registro Ambiental Rural - CAR
3. Imposto sobre a Propriedade Territorial Rural - ITR
4. Certificado de Registro de Propriedade Rural - CCIR
5. Certificado de Matrícula Completa Conteúdo de Propriedade Rural
6. Certificado Negativo de Débito de Propriedade Rural - CNDIR
7. Licença de operação / Permissão de operação
8. Evidências de conflito sobre landowernisp
9. Propriedade e Escrituras</v>
      </c>
      <c r="J3" s="8" t="str">
        <f>_xlfn.TRANSLATE(RMM[[#This Row],[Risk mitigation measures]],"en","pt")</f>
        <v>Verifique, por meio da revisão dos documentos associados, que os direitos de propriedade, posse e uso da terra são legítimos, válidos e livres de conflitos não resolvidos.
Por exemplo:
a) Direitos de propriedade, posse ou uso da terra são sustentados por pelo menos três documentos listados nos documentos associados;
b) Informações como nomes dos proprietários, limites de propriedades e áreas são verificadas em múltiplos documentos quando disponíveis;
c) Permissões e autorizações relacionadas à terra são válidas, não expiradas, e quaisquer limitações ou condições são identificadas e avaliadas;
d) Fontes externas relevantes (por exemplo, relatórios da Comissão de Terras Pastorais – CPT, do Conselho Missionário Indígena – CIMI, ou organizações similares) são revisadas para identificar o possível envolvimento de fornecedores em disputas de terras;
e) Mapas e documentos espaciais são revisados para identificar possíveis sobreposições ou conflitos com terras indígenas, comunidades tradicionais, unidades de conservação ou outras áreas legalmente protegidas, considerando a escala da operação e o contexto local.</v>
      </c>
      <c r="K3" s="8" t="str">
        <f>_xlfn.TRANSLATE(RMM[[#This Row],[Other relevant information]],"en","pt")</f>
        <v>N/A</v>
      </c>
    </row>
    <row r="4" spans="1:11" ht="409.5" customHeight="1" x14ac:dyDescent="0.3">
      <c r="A4" s="8" t="str">
        <f>_xlfn.TRANSLATE(RMM[[#This Row],[Risk indicator]],"en","pt")</f>
        <v>04. As permissões de colheita estão em vigor e são emitidas e registradas de acordo com os requisitos legais.</v>
      </c>
      <c r="B4" s="8" t="str">
        <f>_xlfn.TRANSLATE(RMM[[#This Row],[Risk conclusion]],"en","pt")</f>
        <v>Risco não negligenciável</v>
      </c>
      <c r="C4" s="8" t="str">
        <f>_xlfn.TRANSLATE(RMM[[#This Row],[Geopolitical scale]],"en","pt")</f>
        <v>Brasil</v>
      </c>
      <c r="D4" s="8" t="str">
        <f>_xlfn.TRANSLATE(RMM[[#This Row],[Source type]],"en","pt")</f>
        <v>Floresta Nativa - pública, Floresta Nativa - privada, Floresta Nativa - SLIMF</v>
      </c>
      <c r="E4" s="8" t="str">
        <f>_xlfn.TRANSLATE(RMM[[#This Row],[Risk threshold]],"en","pt")</f>
        <v>04. 1.  Leis identificadas não são consistentemente respeitadas por todas as entidades, frequentemente ignoradas, não são aplicadas pelas autoridades competentes, ou qualquer combinação disso;</v>
      </c>
      <c r="F4" s="8" t="str">
        <f>_xlfn.TRANSLATE(RMM[[#This Row],[Description of risk]],"en","pt")</f>
        <v xml:space="preserve">
Os principais riscos no manejo das florestas naturais no Brasil incluem licenciamento não autorizado e fraudulento, desmatamento ilegal em áreas protegidas, volumes inflacionados de colheita e exploração de espécies não autorizadas. A corrupção entre os funcionários agrava ainda mais esses problemas, permitindo permissões ilegais e atividades sem licença. Casos recentes, como o desmatamento ilegal na floresta de Caxiuanã, no Pará, e a descoberta de permissões fraudulentas pela Operação Akuanduba, ilustram esses riscos. Além disso, a perda de florestas em terras indígenas e unidades de conservação tem aumentado, especialmente na região amazônica, onde uma porcentagem significativa da colheita carece de autorização adequada.</v>
      </c>
      <c r="G4" s="8" t="str">
        <f>_xlfn.TRANSLATE(RMM[[#This Row],[Risk mitigation measures - type of verifier]],"en","pt")</f>
        <v>Outros</v>
      </c>
      <c r="H4" s="8" t="str">
        <f>_xlfn.TRANSLATE(RMM[[#This Row],[Mitigation requirement level]],"en","pt")</f>
        <v>Recomendado</v>
      </c>
      <c r="I4" s="8" t="str">
        <f>_xlfn.TRANSLATE(RMM[[#This Row],[Risk mitigation measures - associated documents]],"en","pt")</f>
        <v xml:space="preserve">1. Plano de Manejo Florestal (PMFS) e o correspondente Plano Operacional Anual (POA)
2. Licenças de Operação
3. Permissões de Registro (AUTEX, AUTEF)
4. Permissão de Transporte (DOF+)
5. Mapas de Estradas, Pátios e Trilhas de Derrapagem
6. Registro de Registros de Guia
</v>
      </c>
      <c r="J4" s="8" t="str">
        <f>_xlfn.TRANSLATE(RMM[[#This Row],[Risk mitigation measures]],"en","pt")</f>
        <v>Verifique, por meio da revisão dos documentos associados e inspeções de campo, se todas as permissões de extração necessárias e documentação relacionada são válidas, precisas e refletem as operações no local.
Por exemplo:
 1. Revisão de Documentação
a) O Plano de Manejo Florestal (PMFS) e o Plano Operacional Anual (POA) são aprovados pelas autoridades competentes (por exemplo, IBAMA ou agências ambientais estaduais);
b) Espécies aprovadas, volumes de colheita e limites geográficos correspondem às operações observadas; 
c) A POA está alinhada com cotas anuais e cronogramas operacionais;
d) Licenças de operação existem e são válidas; 
e) Licenças cumprem regulamentos locais e federais;
f) Permissões de corte (AUTEX, AUTEF) são registradas e correspondem às áreas, volumes e espécies de colheita declarados;
g) Os detalhes das licenças correspondem a bancos de dados oficiais ou sistemas estaduais;
h) Permissão de Transporte (DOF) representa com precisão a madeira transportada, incluindo espécies, volumes e origem geográfica;
i) Permissões de transporte são usadas para seu propósito original e não são reutilizadas ou manipuladas;
j) Estradas, pátios de toras e trilhas de derrapagem estão dentro dos limites aprovados pelo PMFS e POA;
k) Registros de cartões de registro correspondem às permissões de transporte (DOF) e às atividades declaradas de colheita.
2. Verificação de campo
a) As áreas coletadas são comparadas com mapas e planos para garantir que as atividades permaneçam dentro dos limites autorizados;
b) Tocos e marcações de troncos são inspecionados para verificar se as espécies registradas correspondem aos detalhes da permissão;
c) Os pátios de toras são verificados quanto à consistência entre documentação e inventário físico;
d) Veículos e rotas de transporte são inspecionados para garantir conformidade com a DOF e outras permissões;
e) Mapas fornecidos pelos fornecedores alinhados com as condições do campo;
f) Os detalhes do guia são comparados com registros físicos durante as visitas ao local.</v>
      </c>
      <c r="K4" s="8" t="str">
        <f>_xlfn.TRANSLATE(RMM[[#This Row],[Other relevant information]],"en","pt")</f>
        <v>Essa medida abrange a revisão de documentação e a verificação de campo.
A verificação em campo valida a autenticidade e a precisão da documentação revisada.</v>
      </c>
    </row>
    <row r="5" spans="1:11" ht="333" customHeight="1" x14ac:dyDescent="0.3">
      <c r="A5" s="8" t="str">
        <f>_xlfn.TRANSLATE(RMM[[#This Row],[Risk indicator]],"en","pt")</f>
        <v>05. São cumpridos os requisitos legais para uso do solo e planejamento de gestão.</v>
      </c>
      <c r="B5" s="8" t="str">
        <f>_xlfn.TRANSLATE(RMM[[#This Row],[Risk conclusion]],"en","pt")</f>
        <v>Risco não negligenciável</v>
      </c>
      <c r="C5" s="8" t="str">
        <f>_xlfn.TRANSLATE(RMM[[#This Row],[Geopolitical scale]],"en","pt")</f>
        <v>Brasil</v>
      </c>
      <c r="D5" s="8" t="str">
        <f>_xlfn.TRANSLATE(RMM[[#This Row],[Source type]],"en","pt")</f>
        <v>Floresta Nativa - pública, Floresta Nativa - privada, Floresta Nativa - SLIMF</v>
      </c>
      <c r="E5" s="8" t="str">
        <f>_xlfn.TRANSLATE(RMM[[#This Row],[Risk threshold]],"en","pt")</f>
        <v>05. 1. Leis identificadas não são consistentemente respeitadas por todas as entidades, frequentemente ignoradas, não são aplicadas pelas autoridades competentes, ou qualquer combinação disso;</v>
      </c>
      <c r="F5" s="8" t="str">
        <f>_xlfn.TRANSLATE(RMM[[#This Row],[Description of risk]],"en","pt")</f>
        <v xml:space="preserve">
No Brasil, o planejamento do manejo florestal enfrenta riscos significativos devido à fiscalização fraca, permissões fraudulentas e extração ilegal de madeira. Apesar dos Planos de Manejo Florestal Sustentável (PMFS) obrigatórios para florestas naturais, a conformidade é prejudicada pela corrupção sistêmica e limitações de recursos. Relatórios da MapBiomas e da Imazon revelam altas taxas de registro não autorizado, com 35% das áreas seletivamente registradas na Amazônia sem autorização adequada. Déficits em áreas de conservação e Reservas Legais agravam ainda mais o problema. Esses desafios destacam um risco nada negligenciável para o planejamento de manejo em florestas naturais.</v>
      </c>
      <c r="G5" s="8" t="str">
        <f>_xlfn.TRANSLATE(RMM[[#This Row],[Risk mitigation measures - type of verifier]],"en","pt")</f>
        <v>Verificação de documentos</v>
      </c>
      <c r="H5" s="8" t="str">
        <f>_xlfn.TRANSLATE(RMM[[#This Row],[Mitigation requirement level]],"en","pt")</f>
        <v>Recomendado</v>
      </c>
      <c r="I5" s="8" t="str">
        <f>_xlfn.TRANSLATE(RMM[[#This Row],[Risk mitigation measures - associated documents]],"en","pt")</f>
        <v>1. Plano de Manejo Florestal (PMFS) e o correspondente Plano Operacional Anual (POA)
2. Licenças de Operação
3. Permissões de Registro (AUTEX, AUTEF)
4. Permissão de Transporte (DOF+)
5. CAR - Registro Ambiental Rural
6. Evidências de conflito sobre Landowernisp</v>
      </c>
      <c r="J5" s="8" t="str">
        <f>_xlfn.TRANSLATE(RMM[[#This Row],[Risk mitigation measures]],"en","pt")</f>
        <v xml:space="preserve">Verifique a documentação que demonstre que os direitos de gestão são aprovados pela autoridade competente e estão livres de disputas não resolvidas sobre posse da terra ou uso da terra.
Por exemplo:
a) Registros de propriedade de propriedade, Certidão de Registro de Imóveis e CAR (Cadastro Ambiental Rural) sustentam direitos legais de propriedade ou administração;
b) Nomes dos proprietários, áreas de propriedade e limites correspondem a múltiplos documentos e estão livres de inconsistências;
c) Os direitos de gestão são legítimos e cumprem os requisitos legais aplicáveis baseados na revisão e cruzamento de documentos;
d) Permissões exigidas, incluindo Licenças Ambientais, PMFS (Planos de Manejo Florestal) e permissões de corte (por exemplo, AUTEF, AUTEX), são válidas, aplicáveis à área de manejo e incluem quaisquer limitações ou condições;
e) As datas de expiração das licenças são verificadas, e renovações ou atualizações são obtidas quando necessário;
f) Comprovação do pagamento de impostos relacionados à terra (por exemplo, ITR – Imposto Territorial Rural) ou obrigações equivalentes apoia a posse de terra ativa e legal;
g) Fontes externas relevantes (por exemplo, relatórios da Comissão de Terras Pastorais – CPT e do Conselho Missionário Indígena – CIMI) não indicam disputas não resolvidas de posse da terra envolvendo fornecedores;
h) Mapas e informações espaciais são revisados para identificar possíveis sobreposições ou conflitos com povos indígenas, comunidades tradicionais, unidades de conservação ou outras áreas protegidas ou reivindicadas, considerando a escala da operação.
</v>
      </c>
      <c r="K5" s="8" t="str">
        <f>_xlfn.TRANSLATE(RMM[[#This Row],[Other relevant information]],"en","pt")</f>
        <v>N/A</v>
      </c>
    </row>
    <row r="6" spans="1:11" ht="391.5" customHeight="1" x14ac:dyDescent="0.3">
      <c r="A6" s="8" t="str">
        <f>_xlfn.TRANSLATE(RMM[[#This Row],[Risk indicator]],"en","pt")</f>
        <v>10. Exigências legais relacionadas à corrupção, incluindo suborno, fraude e conflito de interesses, são cumpridas.</v>
      </c>
      <c r="B6" s="8" t="str">
        <f>_xlfn.TRANSLATE(RMM[[#This Row],[Risk conclusion]],"en","pt")</f>
        <v>Risco não negligenciável</v>
      </c>
      <c r="C6" s="8" t="str">
        <f>_xlfn.TRANSLATE(RMM[[#This Row],[Geopolitical scale]],"en","pt")</f>
        <v>Brasil</v>
      </c>
      <c r="D6" s="8" t="str">
        <f>_xlfn.TRANSLATE(RMM[[#This Row],[Source type]],"en","pt")</f>
        <v>Floresta Nativa - pública, Floresta Nativa - privada, Floresta Nativa - SLIMF, Plantação Florestal - pública, Plantação Florestal - privada, Plantação Florestal - SLIMF</v>
      </c>
      <c r="E6" s="8" t="str">
        <f>_xlfn.TRANSLATE(RMM[[#This Row],[Risk threshold]],"en","pt")</f>
        <v>10. 1.     Leis identificadas não são consistentemente respeitadas por todas as entidades, frequentemente ignoradas, não são aplicadas pelas autoridades competentes, ou qualquer combinação disso;</v>
      </c>
      <c r="F6" s="8" t="str">
        <f>_xlfn.TRANSLATE(RMM[[#This Row],[Description of risk]],"en","pt")</f>
        <v>O Brasil possui um arcabouço legal bem estabelecido que trata de corrupção, suborno, fraude e conflitos de interesse, aplicável tanto a atores públicos quanto privados. No entanto, indicadores internacionais de governança mostram fraquezas persistentes na fiscalização e consistência entre instituições e regiões. Embora existam requisitos legais e sejam formalmente aplicáveis em todo o país, permanecem desafios para garantir sua implementação eficaz e uniforme.</v>
      </c>
      <c r="G6" s="8" t="str">
        <f>_xlfn.TRANSLATE(RMM[[#This Row],[Risk mitigation measures - type of verifier]],"en","pt")</f>
        <v>Outros</v>
      </c>
      <c r="H6" s="8" t="str">
        <f>_xlfn.TRANSLATE(RMM[[#This Row],[Mitigation requirement level]],"en","pt")</f>
        <v>Recomendado</v>
      </c>
      <c r="I6" s="8" t="str">
        <f>_xlfn.TRANSLATE(RMM[[#This Row],[Risk mitigation measures - associated documents]],"en","pt")</f>
        <v xml:space="preserve">1. Canais para denunciantes 
2. Políticas anticorrupção/suborno
</v>
      </c>
      <c r="J6" s="8" t="str">
        <f>_xlfn.TRANSLATE(RMM[[#This Row],[Risk mitigation measures]],"en","pt")</f>
        <v xml:space="preserve">Verificar, por meio da revisão dos documentos associados e inspeções de campo, que os fornecedores que fornecem madeira controlada não estão envolvidos em corrupção, suborno ou práticas fraudulentas, e que mecanismos eficazes de combate à corrupção e de denúncia são implementados e mantidos.
Por exemplo:
1. Revisão de documentos
a) Políticas anticorrupção e antisuborno implementadas e incluem mecanismos como um canal de denúncia ou anônimo acessível a funcionários e partes interessadas;
b) Mecanismos de denúncia permitem submissões confidenciais ou anônimas sem medo de retaliação e são comunicadas internamente e, quando relevante, aos fornecedores;
c) Durante as avaliações dos fornecedores, verifica-se se os fornecedores possuem suas próprias políticas anticorrupção e de relatórios ou se confiam nos mecanismos de reporte do Titular do Certificado, reconhecendo que fornecedores não certificados podem usar o sistema do Titular do Certificado;
d) Informações do fornecedor e documentação oficial (por exemplo, permissões, licenças, autorizações) correspondem a registros públicos e não indicam inconsistências ou irregularidades;
e) Permissões de colheita e transporte (por exemplo, AUTEF, AUTEX, DOF) são verificadas para autenticidade e consistência entre sistemas;
f) Registros públicos, fontes de mídia e buscas na internet não indicam disputas legais não resolvidas, sanções ou alegações relacionadas a fraude, suborno ou corrupção envolvendo fornecedores.
2. Inspeção de campo
a) Trabalhadores dentro da organização do Titular do Certificado e das organizações fornecedoras demonstram consciência sobre políticas anticorrupção e mecanismos de denúncia aplicáveis a eles;
b) A equipe dos fornecedores demonstra conhecimento dos requisitos anticorrupção e capacidade de identificar e relatar comportamentos antiéticos durante entrevistas;
</v>
      </c>
      <c r="K6" s="8" t="str">
        <f>_xlfn.TRANSLATE(RMM[[#This Row],[Other relevant information]],"en","pt")</f>
        <v>N/A</v>
      </c>
    </row>
    <row r="7" spans="1:11" ht="389.1" customHeight="1" x14ac:dyDescent="0.3">
      <c r="A7" s="8" t="str">
        <f>_xlfn.TRANSLATE(RMM[[#This Row],[Risk indicator]],"en","pt")</f>
        <v>11. Todas as formas de suborno e corrupção são evitadas.</v>
      </c>
      <c r="B7" s="8" t="str">
        <f>_xlfn.TRANSLATE(RMM[[#This Row],[Risk conclusion]],"en","pt")</f>
        <v>Risco não negligenciável</v>
      </c>
      <c r="C7" s="8" t="str">
        <f>_xlfn.TRANSLATE(RMM[[#This Row],[Geopolitical scale]],"en","pt")</f>
        <v>Brasil</v>
      </c>
      <c r="D7" s="8" t="str">
        <f>_xlfn.TRANSLATE(RMM[[#This Row],[Source type]],"en","pt")</f>
        <v>Floresta Nativa - pública, Floresta Nativa - privada, Floresta Nativa - SLIMF, Plantação Florestal - pública, Plantação Florestal - privada, Plantação Florestal - SLIMF</v>
      </c>
      <c r="E7" s="8" t="str">
        <f>_xlfn.TRANSLATE(RMM[[#This Row],[Risk threshold]],"en","pt")</f>
        <v>11. 1.     A legislação aplicável para a área em avaliação cobre os requisitos deste indicador, mas a avaliação de risco para o indicador 10 confirma a designação de 'risco não negligenciável';</v>
      </c>
      <c r="F7" s="8" t="str">
        <f>_xlfn.TRANSLATE(RMM[[#This Row],[Description of risk]],"en","pt")</f>
        <v>Apesar das proibições formais, suborno e corrupção continuam sendo riscos sistêmicos no Brasil. Índices internacionais e avaliações de competitividade indicam preocupações contínuas sobre práticas corruptas que afetam as atividades empresariais e a administração pública. Essas condições sugerem que a evitação completa do suborno e da corrupção não pode ser presumida na prática, especialmente em setores que dependem de aprovações regulatórias e supervisão pública.</v>
      </c>
      <c r="G7" s="8" t="str">
        <f>_xlfn.TRANSLATE(RMM[[#This Row],[Risk mitigation measures - type of verifier]],"en","pt")</f>
        <v>Outros</v>
      </c>
      <c r="H7" s="8" t="str">
        <f>_xlfn.TRANSLATE(RMM[[#This Row],[Mitigation requirement level]],"en","pt")</f>
        <v>Recomendado</v>
      </c>
      <c r="I7" s="8" t="str">
        <f>_xlfn.TRANSLATE(RMM[[#This Row],[Risk mitigation measures - associated documents]],"en","pt")</f>
        <v xml:space="preserve">1. Canais para denunciantes 
2. Políticas anticorrupção/suborno
</v>
      </c>
      <c r="J7" s="8" t="str">
        <f>_xlfn.TRANSLATE(RMM[[#This Row],[Risk mitigation measures]],"en","pt")</f>
        <v xml:space="preserve">Verificar, por meio da revisão dos documentos associados e inspeções de campo, que os fornecedores que fornecem madeira controlada não estão envolvidos em corrupção, suborno ou práticas fraudulentas, e que mecanismos eficazes de combate à corrupção e de denúncia são implementados e mantidos.
Por exemplo:
1. Revisão de documentos
a) Políticas anticorrupção e antisuborno implementadas e incluem mecanismos como um canal de denúncia ou anônimo acessível a funcionários e partes interessadas;
b) Mecanismos de denúncia permitem submissões confidenciais ou anônimas sem medo de retaliação e são comunicadas internamente e, quando relevante, aos fornecedores;
c) Durante as avaliações dos fornecedores, verifica-se se os fornecedores possuem suas próprias políticas anticorrupção e de relatórios ou se confiam nos mecanismos de reporte do Titular do Certificado, reconhecendo que fornecedores não certificados podem usar o sistema do Titular do Certificado;
d) Informações do fornecedor e documentação oficial (por exemplo, permissões, licenças, autorizações) correspondem a registros públicos e não indicam inconsistências ou irregularidades;
e) Permissões de colheita e transporte (por exemplo, AUTEF, AUTEX, DOF) são verificadas para autenticidade e consistência entre sistemas;
f) Registros públicos, fontes de mídia e buscas na internet não indicam disputas legais não resolvidas, sanções ou alegações relacionadas a fraude, suborno ou corrupção envolvendo fornecedores.
2. Inspeção de campo
a) Trabalhadores dentro da organização do Titular do Certificado e das organizações fornecedoras demonstram consciência sobre políticas anticorrupção e mecanismos de denúncia aplicáveis a eles;
b) A equipe dos fornecedores demonstra conhecimento dos requisitos anticorrupção e capacidade de identificar e relatar comportamentos antiéticos durante entrevistas;
</v>
      </c>
      <c r="K7" s="8" t="str">
        <f>_xlfn.TRANSLATE(RMM[[#This Row],[Other relevant information]],"en","pt")</f>
        <v>N/A</v>
      </c>
    </row>
    <row r="8" spans="1:11" ht="341.1" customHeight="1" x14ac:dyDescent="0.3">
      <c r="A8" s="8" t="str">
        <f>_xlfn.TRANSLATE(RMM[[#This Row],[Risk indicator]],"en","pt")</f>
        <v>12. Falsificação de dados e documentos não ocorre.</v>
      </c>
      <c r="B8" s="8" t="str">
        <f>_xlfn.TRANSLATE(RMM[[#This Row],[Risk conclusion]],"en","pt")</f>
        <v>Risco não negligenciável</v>
      </c>
      <c r="C8" s="8" t="str">
        <f>_xlfn.TRANSLATE(RMM[[#This Row],[Geopolitical scale]],"en","pt")</f>
        <v>Brasil</v>
      </c>
      <c r="D8" s="8" t="str">
        <f>_xlfn.TRANSLATE(RMM[[#This Row],[Source type]],"en","pt")</f>
        <v>Floresta Nativa - pública, Floresta Nativa - privada, Floresta Nativa - SLIMF, Plantação Florestal - pública, Plantação Florestal - privada, Plantação Florestal - SLIMF</v>
      </c>
      <c r="E8" s="8" t="str">
        <f>_xlfn.TRANSLATE(RMM[[#This Row],[Risk threshold]],"en","pt")</f>
        <v>12. 1.     A legislação aplicável para a área em avaliação cobre os requisitos deste indicador, mas a avaliação de risco para o indicador 10 confirma a designação de 'risco não negligenciável';</v>
      </c>
      <c r="F8" s="8" t="str">
        <f>_xlfn.TRANSLATE(RMM[[#This Row],[Description of risk]],"en","pt")</f>
        <v>A falsificação de documentos é um problema significativo no setor florestal e no sistema de posse da terra do Brasil, afetando tanto florestas naturais quanto plantações. Envolve a manipulação ou falsificação de documentos oficiais para explorar ilegalmente recursos florestais e burlar regulamentações ambientais. Além disso, essa prática contribui para a apropriação ilegal de terras, desmatamento e conflitos pela posse da terra.</v>
      </c>
      <c r="G8" s="8" t="str">
        <f>_xlfn.TRANSLATE(RMM[[#This Row],[Risk mitigation measures - type of verifier]],"en","pt")</f>
        <v>Outros</v>
      </c>
      <c r="H8" s="8" t="str">
        <f>_xlfn.TRANSLATE(RMM[[#This Row],[Mitigation requirement level]],"en","pt")</f>
        <v>Recomendado</v>
      </c>
      <c r="I8" s="8" t="str">
        <f>_xlfn.TRANSLATE(RMM[[#This Row],[Risk mitigation measures - associated documents]],"en","pt")</f>
        <v xml:space="preserve">1. Canais para denunciantes 
2. Políticas anticorrupção/suborno
</v>
      </c>
      <c r="J8" s="8" t="str">
        <f>_xlfn.TRANSLATE(RMM[[#This Row],[Risk mitigation measures]],"en","pt")</f>
        <v xml:space="preserve">Verificar, por meio da revisão dos documentos associados e inspeções de campo, que os fornecedores que fornecem madeira controlada não estão envolvidos em corrupção, suborno ou práticas fraudulentas, e que mecanismos eficazes de combate à corrupção e de denúncia são implementados e mantidos.
Por exemplo:
1. Revisão de documentos
a) Políticas anticorrupção e antisuborno implementadas e incluem mecanismos como um canal de denúncia ou anônimo acessível a funcionários e partes interessadas;
b) Mecanismos de denúncia permitem submissões confidenciais ou anônimas sem medo de retaliação e são comunicadas internamente e, quando relevante, aos fornecedores;
c) Durante as avaliações dos fornecedores, verifica-se se os fornecedores possuem suas próprias políticas anticorrupção e de relatórios ou se confiam nos mecanismos de reporte do Titular do Certificado, reconhecendo que fornecedores não certificados podem usar o sistema do Titular do Certificado;
d) Informações do fornecedor e documentação oficial (por exemplo, permissões, licenças, autorizações) correspondem a registros públicos e não indicam inconsistências ou irregularidades;
e) Permissões de colheita e transporte (por exemplo, AUTEF, AUTEX, DOF) são verificadas para autenticidade e consistência entre sistemas;
f) Registros públicos, fontes de mídia e buscas na internet não indicam disputas legais não resolvidas, sanções ou alegações relacionadas a fraude, suborno ou corrupção envolvendo fornecedores.
2. Inspeção de campo
a) Trabalhadores dentro da organização do Titular do Certificado e das organizações fornecedoras demonstram consciência sobre políticas anticorrupção e mecanismos de denúncia aplicáveis a eles;
b) A equipe dos fornecedores demonstra conhecimento dos requisitos anticorrupção e capacidade de identificar e relatar comportamentos antiéticos durante entrevistas;
</v>
      </c>
      <c r="K8" s="8" t="str">
        <f>_xlfn.TRANSLATE(RMM[[#This Row],[Other relevant information]],"en","pt")</f>
        <v>N/A</v>
      </c>
    </row>
    <row r="9" spans="1:11" ht="394.5" customHeight="1" x14ac:dyDescent="0.3">
      <c r="A9" s="8" t="str">
        <f>_xlfn.TRANSLATE(RMM[[#This Row],[Risk indicator]],"en","pt")</f>
        <v>13. Os requisitos legais para atividades de gestão e requisitos operacionais relacionados são cumpridos.</v>
      </c>
      <c r="B9" s="8" t="str">
        <f>_xlfn.TRANSLATE(RMM[[#This Row],[Risk conclusion]],"en","pt")</f>
        <v>Risco não negligenciável</v>
      </c>
      <c r="C9" s="8" t="str">
        <f>_xlfn.TRANSLATE(RMM[[#This Row],[Geopolitical scale]],"en","pt")</f>
        <v>Brasil</v>
      </c>
      <c r="D9" s="8" t="str">
        <f>_xlfn.TRANSLATE(RMM[[#This Row],[Source type]],"en","pt")</f>
        <v>Floresta Nativa - pública, Floresta Nativa - privada, Floresta Nativa - SLIMF</v>
      </c>
      <c r="E9" s="8" t="str">
        <f>_xlfn.TRANSLATE(RMM[[#This Row],[Risk threshold]],"en","pt")</f>
        <v>13. 1.     Leis identificadas não são consistentemente respeitadas por todas as entidades, frequentemente ignoradas, não são aplicadas pelas autoridades competentes, ou qualquer combinação disso;</v>
      </c>
      <c r="F9" s="8" t="str">
        <f>_xlfn.TRANSLATE(RMM[[#This Row],[Description of risk]],"en","pt")</f>
        <v>O manejo florestal sustentável enfrenta riscos importantes, incluindo desmatamento ilegal, fiscalização fraca em áreas remotas e treinamento técnico e infraestrutura insuficientes. Regulamentações complexas, instabilidade política e incentivos econômicos insuficientes desencorajam ainda mais o cumprimento. A concorrência de madeira ilegal mais barata prejudica os mercados sustentáveis, enquanto a corrupção e a capacidade limitada de inspeção dificultam a supervisão. Auditorias revelam repetidas não conformidades, incluindo manutenção inadequada da infraestrutura e inventários de ativos desatualizados, dificultando os esforços para atender aos padrões ambientais e legais.</v>
      </c>
      <c r="G9" s="8" t="str">
        <f>_xlfn.TRANSLATE(RMM[[#This Row],[Risk mitigation measures - type of verifier]],"en","pt")</f>
        <v>Outros</v>
      </c>
      <c r="H9" s="8" t="str">
        <f>_xlfn.TRANSLATE(RMM[[#This Row],[Mitigation requirement level]],"en","pt")</f>
        <v>Recomendado</v>
      </c>
      <c r="I9" s="8" t="str">
        <f>_xlfn.TRANSLATE(RMM[[#This Row],[Risk mitigation measures - associated documents]],"en","pt")</f>
        <v>1. Plano de Manejo Florestal (PMFS) e o correspondente Plano Operacional Anual (POA)
2. Permissão de Operação
3. CAR - Registro Ambiental Rural
4. Embargo - Situação real na IBAMA para multas ambientais e embargo</v>
      </c>
      <c r="J9" s="8" t="str">
        <f>_xlfn.TRANSLATE(RMM[[#This Row],[Risk mitigation measures]],"en","pt")</f>
        <v xml:space="preserve">Verifique, por meio da revisão de documentos e registros associados e inspeções de campo, se a documentação relacionada à gestão e atividades operacionais está em conformidade com a legislação ambiental aplicável e é válida, precisa e reflete as operações no local.
Por exemplo:
1. Revisão de Documentação
a) Análise GIS usando imagens de satélite atualizadas e dados espaciais precisos identifica potencial desmatamento ou degradação em APPs e RLs;
b) Os resultados do SIG correspondem às informações registradas no Registro Ambiental Rural (CAR), Plano de Manejo Florestal (PMFS) e Plano Operacional Anual (POA);
c) Os limites de APP e RL declarados na CAR, PMFS e POA são consistentes e refletem áreas de proteção legalmente estabelecidas;
d) Registros públicos da IBAMA e/ou agências ambientais estaduais não indicam embargos, multas ou sanções relacionadas a atividades ilegais de extração ou transporte florestal.
2. Verificação de Campo
a) Observações de campo confirmam que as atividades de manejo florestal cumprem as restrições legais aplicáveis a APPs e RLs;
b) A captura de espécies exóticas dentro das APPs, quando aplicável, cumpre as condições da autorização relevante;
c) As práticas de conservação do solo, construção de estradas e controle de erosão estão alinhadas com os requisitos legais aplicáveis;
d) A vegetação nativa remanescente e os recursos hídricos não apresentam evidências de danos incompatíveis com os requisitos legais;
e) Quando a análise GIS é inconclusiva, APPs e RLs declarados na CAR, PMFS e POA refletem com precisão as condições no terreno e atendem aos requisitos legais aplicáveis.
</v>
      </c>
      <c r="K9" s="8" t="str">
        <f>_xlfn.TRANSLATE(RMM[[#This Row],[Other relevant information]],"en","pt")</f>
        <v>A revisão documental garante que a CAR seja legalmente válida ao revisar seu status no site oficial das autoridades competentes. A verificação de campo valida a autenticidade e precisão da documentação revisada e a conformidade das operações com a legislação ambiental aplicável. A verificação em campo também determina se as atividades de colheita não ameaçam áreas de conservação e preservação exigidas por lei (APP e RL).</v>
      </c>
    </row>
    <row r="10" spans="1:11" ht="373.5" customHeight="1" x14ac:dyDescent="0.3">
      <c r="A10" s="8" t="str">
        <f>_xlfn.TRANSLATE(RMM[[#This Row],[Risk indicator]],"en","pt")</f>
        <v>13. Os requisitos legais para atividades de gestão e requisitos operacionais relacionados são cumpridos.</v>
      </c>
      <c r="B10" s="8" t="str">
        <f>_xlfn.TRANSLATE(RMM[[#This Row],[Risk conclusion]],"en","pt")</f>
        <v>Risco não negligenciável</v>
      </c>
      <c r="C10" s="8" t="str">
        <f>_xlfn.TRANSLATE(RMM[[#This Row],[Geopolitical scale]],"en","pt")</f>
        <v>Brasil</v>
      </c>
      <c r="D10" s="8" t="str">
        <f>_xlfn.TRANSLATE(RMM[[#This Row],[Source type]],"en","pt")</f>
        <v>Plantação Florestal-pública, Plantação Florestal-privada, Plantação Florestal-SLIMF</v>
      </c>
      <c r="E10" s="8" t="str">
        <f>_xlfn.TRANSLATE(RMM[[#This Row],[Risk threshold]],"en","pt")</f>
        <v>13. 1.     Leis identificadas não são consistentemente respeitadas por todas as entidades, frequentemente ignoradas, não são aplicadas pelas autoridades competentes, ou qualquer combinação disso;</v>
      </c>
      <c r="F10" s="8" t="str">
        <f>_xlfn.TRANSLATE(RMM[[#This Row],[Description of risk]],"en","pt")</f>
        <v>A Lei nº 14.876, de 31 de maio de 2024, reduz a supervisão regulatória das atividades de infraestrutura florestal. Em um contexto em que as leis nem sempre são aplicadas de forma consistente, isso cria o risco de que salvaguardas ambientais, especialmente relacionadas à proteção do solo, da água e dos ecossistemas, possam ser aplicadas de forma desigual ou negligenciadas na prática.</v>
      </c>
      <c r="G10" s="8" t="str">
        <f>_xlfn.TRANSLATE(RMM[[#This Row],[Risk mitigation measures - type of verifier]],"en","pt")</f>
        <v>Outros</v>
      </c>
      <c r="H10" s="8" t="str">
        <f>_xlfn.TRANSLATE(RMM[[#This Row],[Mitigation requirement level]],"en","pt")</f>
        <v>Recomendado</v>
      </c>
      <c r="I10" s="8" t="str">
        <f>_xlfn.TRANSLATE(RMM[[#This Row],[Risk mitigation measures - associated documents]],"en","pt")</f>
        <v>1. Plano de Manejo Florestal (PMFS) e o correspondente Plano Operacional Anual (POA)
2. Permissão de Operação
3. CAR - Registro Ambiental Rural
4. Embargo - Situação real na IBAMA para multas ambientais e embargo</v>
      </c>
      <c r="J10" s="8" t="str">
        <f>_xlfn.TRANSLATE(RMM[[#This Row],[Risk mitigation measures]],"en","pt")</f>
        <v xml:space="preserve">Verifique, por meio da revisão de documentos e registros associados e inspeções de campo, se a documentação relacionada à gestão e atividades operacionais está em conformidade com a legislação ambiental aplicável e é válida, precisa e reflete as operações no local.
Por exemplo:
1. Revisão de Documentação
a) Análise GIS usando imagens de satélite atualizadas e dados espaciais precisos identifica potencial desmatamento ou degradação em APPs e RLs;
b) Os resultados do SIG correspondem às informações registradas no Registro Ambiental Rural (CAR), Plano de Manejo Florestal (PMFS) e Plano Operacional Anual (POA);
c) Os limites de APP e RL declarados na CAR, PMFS e POA são consistentes e refletem áreas de proteção legalmente estabelecidas;
d) Registros públicos da IBAMA e/ou agências ambientais estaduais não indicam embargos, multas ou sanções relacionadas a atividades ilegais de extração ou transporte florestal.
2. Verificação de Campo
a) Observações de campo confirmam que as atividades de manejo florestal cumprem as restrições legais aplicáveis a APPs e RLs;
b) A captura de espécies exóticas dentro das APPs, quando aplicável, cumpre as condições da autorização relevante;
c) As práticas de conservação do solo, construção de estradas e controle de erosão estão alinhadas com os requisitos legais aplicáveis;
d) A vegetação nativa remanescente e os recursos hídricos não apresentam evidências de danos incompatíveis com os requisitos legais;
e) Quando a análise GIS é inconclusiva, APPs e RLs declarados na CAR, PMFS e POA refletem com precisão as condições no terreno e atendem aos requisitos legais aplicáveis.
</v>
      </c>
      <c r="K10" s="8" t="str">
        <f>_xlfn.TRANSLATE(RMM[[#This Row],[Other relevant information]],"en","pt")</f>
        <v xml:space="preserve">A revisão documental garante que a CAR seja legalmente válida ao revisar seu status no site oficial das autoridades competentes. Verificações de campo verificam a conformidade das operações com a legislação ambiental aplicável. A verificação em campo também determina se as atividades de colheita não ameaçam áreas de conservação e preservação exigidas por lei (APP e RL). 
</v>
      </c>
    </row>
    <row r="11" spans="1:11" ht="271.5" customHeight="1" x14ac:dyDescent="0.3">
      <c r="A11" s="8" t="str">
        <f>_xlfn.TRANSLATE(RMM[[#This Row],[Risk indicator]],"en","pt")</f>
        <v>14. Desenvolvimento e manutenção de infraestrutura associada às atividades de gestão em conformidade com os códigos e requisitos legais aplicáveis para a proteção dos valores ambientais.</v>
      </c>
      <c r="B11" s="8" t="str">
        <f>_xlfn.TRANSLATE(RMM[[#This Row],[Risk conclusion]],"en","pt")</f>
        <v>Risco não negligenciável</v>
      </c>
      <c r="C11" s="8" t="str">
        <f>_xlfn.TRANSLATE(RMM[[#This Row],[Geopolitical scale]],"en","pt")</f>
        <v>Brasil</v>
      </c>
      <c r="D11" s="8" t="str">
        <f>_xlfn.TRANSLATE(RMM[[#This Row],[Source type]],"en","pt")</f>
        <v>Floresta Nativa - pública, Floresta Nativa - privada, Floresta Nativa - SLIMF</v>
      </c>
      <c r="E11" s="8" t="str">
        <f>_xlfn.TRANSLATE(RMM[[#This Row],[Risk threshold]],"en","pt")</f>
        <v>14. 1.     Leis identificadas não são consistentemente respeitadas por todas as entidades, frequentemente ignoradas, não são aplicadas pelas autoridades competentes, ou qualquer combinação disso;</v>
      </c>
      <c r="F11" s="8" t="str">
        <f>_xlfn.TRANSLATE(RMM[[#This Row],[Description of risk]],"en","pt")</f>
        <v>No Brasil, existem regulamentos legais, especificamente em regulamentos estaduais e municipais, para apoiar o processo de inspeção e monitoramento sobre o tamanho e quantidade de depósitos de madeira e o tamanho das estradas para o manejo das florestas nativas. No entanto, apesar do esforço da administração pública para inspecionar as atividades de gestão, a ampla distribuição de florestas naturais, o isolamento e a falta de recursos dos órgãos reguladores para essas atividades dificultam a inspeção de todas as áreas com a frequência necessária. O nível de implementação dos requisitos legais é, portanto, difícil de determinar devido à falta de informação.</v>
      </c>
      <c r="G11" s="8" t="str">
        <f>_xlfn.TRANSLATE(RMM[[#This Row],[Risk mitigation measures - type of verifier]],"en","pt")</f>
        <v>Verificação de campo</v>
      </c>
      <c r="H11" s="8" t="str">
        <f>_xlfn.TRANSLATE(RMM[[#This Row],[Mitigation requirement level]],"en","pt")</f>
        <v>Recomendado</v>
      </c>
      <c r="I11" s="8" t="str">
        <f>_xlfn.TRANSLATE(RMM[[#This Row],[Risk mitigation measures - associated documents]],"en","pt")</f>
        <v>1. Plano de Manejo Florestal (PMFS) e o correspondente Plano Operacional Anual (POA)
2. Permissão de Operação
3. Embargo - Situação real na IBAMA para multas ambientais e embargo
4. ART - Registro de Responsabilidade Técnica</v>
      </c>
      <c r="J11" s="8" t="str">
        <f>_xlfn.TRANSLATE(RMM[[#This Row],[Risk mitigation measures]],"en","pt")</f>
        <v xml:space="preserve">Verifique a conformidade com a legislação ambiental aplicável por meio de inspeções de campo, garantindo que as condições no local estejam em conformidade com os requisitos legais e as medidas de mitigação aprovadas.
Por exemplo:
a) A captura de espécies exóticas dentro das Áreas de Preservação Permanente (APPs) cumpre as condições definidas na autorização aplicável;
b) Práticas de conservação do solo são implementadas para prevenir erosão, compactação e sedimentação;
c) As práticas de conservação de estradas minimizam os impactos ambientais e seguem as especificações técnicas aprovadas;
d) A vegetação nativa remanescente não apresenta evidências de danos indesejados associados à colheita ou atividades de infraestrutura;
e) Os recursos hídricos são protegidos, sem impactos não autorizados em riachos, zonas ripárias ou padrões de drenagem;
f) Elementos de infraestrutura, incluindo vias de acesso, pátios e trilhas de derrapagem, cumpram as especificações definidas no ART aprovado e nas autorizações associadas;
g) A documentação ART relacionada à construção de infraestrutura é revisada quanto à validade, escopo e consistência com as medidas de mitigação implementadas.
</v>
      </c>
      <c r="K11" s="8" t="str">
        <f>_xlfn.TRANSLATE(RMM[[#This Row],[Other relevant information]],"en","pt")</f>
        <v>N/A</v>
      </c>
    </row>
    <row r="12" spans="1:11" ht="360.6" customHeight="1" x14ac:dyDescent="0.3">
      <c r="A12" s="8" t="str">
        <f>_xlfn.TRANSLATE(RMM[[#This Row],[Risk indicator]],"en","pt")</f>
        <v>14. Desenvolvimento e manutenção de infraestrutura associada às atividades de gestão em conformidade com os códigos e requisitos legais aplicáveis para a proteção dos valores ambientais.</v>
      </c>
      <c r="B12" s="8" t="str">
        <f>_xlfn.TRANSLATE(RMM[[#This Row],[Risk conclusion]],"en","pt")</f>
        <v>Risco não negligenciável</v>
      </c>
      <c r="C12" s="8" t="str">
        <f>_xlfn.TRANSLATE(RMM[[#This Row],[Geopolitical scale]],"en","pt")</f>
        <v>Brasil</v>
      </c>
      <c r="D12" s="8" t="str">
        <f>_xlfn.TRANSLATE(RMM[[#This Row],[Source type]],"en","pt")</f>
        <v>Plantação Florestal-pública, Plantação Florestal-privada, Plantação Florestal-SLIMF</v>
      </c>
      <c r="E12" s="8" t="str">
        <f>_xlfn.TRANSLATE(RMM[[#This Row],[Risk threshold]],"en","pt")</f>
        <v>14. 1.     Leis identificadas não são consistentemente respeitadas por todas as entidades, frequentemente ignoradas, não são aplicadas pelas autoridades competentes, ou qualquer combinação disso;</v>
      </c>
      <c r="F12" s="8" t="str">
        <f>_xlfn.TRANSLATE(RMM[[#This Row],[Description of risk]],"en","pt")</f>
        <v>No contexto da gestão florestal de plantações em terras privadas no Brasil, e considerando a abordagem precautória, um risco não negligenciável é identificado devido à falta de evidências verificáveis que demonstrem conformidade e controle eficazes em um contexto onde os riscos de corrupção e fraude foram avaliados como altos. A dependência de práticas voluntárias, combinada com a redução da supervisão regulatória e a fiscalização limitada, limita a capacidade de confirmar a implementação consistente de salvaguardas ambientais e de governança.</v>
      </c>
      <c r="G12" s="8" t="str">
        <f>_xlfn.TRANSLATE(RMM[[#This Row],[Risk mitigation measures - type of verifier]],"en","pt")</f>
        <v>Outros</v>
      </c>
      <c r="H12" s="8" t="str">
        <f>_xlfn.TRANSLATE(RMM[[#This Row],[Mitigation requirement level]],"en","pt")</f>
        <v>Recomendado</v>
      </c>
      <c r="I12" s="8" t="str">
        <f>_xlfn.TRANSLATE(RMM[[#This Row],[Risk mitigation measures - associated documents]],"en","pt")</f>
        <v>1. CAR - Registro Ambiental Rural
2. ART - Registro de Responsabilidade Técnica
3. Licença de operação</v>
      </c>
      <c r="J12" s="8" t="str">
        <f>_xlfn.TRANSLATE(RMM[[#This Row],[Risk mitigation measures]],"en","pt")</f>
        <v xml:space="preserve">A verificação de campo e a revisão de documentos confirmam conformidade com a legislação ambiental aplicável e os requisitos técnicos relacionados às operações florestais e infraestrutura associada, garantindo que as condições e a documentação de campo estejam em conformidade com as obrigações legais e responsabilidades técnicas aprovadas.
Por exemplo:
1. Verificação de Campo
a) A captura de espécies exóticas dentro das Áreas de Preservação Permanente (APPs) cumpre as condições estabelecidas na autorização aplicável;
b) Práticas de conservação do solo são implementadas para prevenir erosão, compactação e transporte de sedimentos;
c) As práticas de conservação rodoviária minimizam os impactos ambientais e seguem critérios técnicos apropriados;
d) A vegetação nativa remanescente não apresenta evidências de danos indevenidos ou não autorizados resultantes das operações florestais; 
e) Os recursos hídricos são protegidos, sem impactos não autorizados em cursos d'água, zonas ripárias ou sistemas de drenagem.
2. Revisão de Documentação
a) O Certificado de Responsabilidade Técnica (ART) foi emitido por um engenheiro florestal ou outro profissional legalmente qualificado para o planejamento, construção e manutenção de estradas florestais, depósitos de madeira, trilhas de derrapagem e infraestrutura relacionada, quando padrões técnicos específicos são prescritos por lei;
b) O escopo do ART abrange tanto o desenvolvimento de nova infraestrutura quanto a manutenção das estruturas existentes dentro das atividades de manejo florestal.
</v>
      </c>
      <c r="K12" s="8" t="str">
        <f>_xlfn.TRANSLATE(RMM[[#This Row],[Other relevant information]],"en","pt")</f>
        <v xml:space="preserve">
Para operações pequenas ou com recursos limitados que podem não ter acesso a profissionais qualificados para emitir ARTs, foram fornecidos suporte técnico e iniciativas de capacitação para os fornecedores. 
Por exemplo:
- O acesso a engenheiros florestais licenciados ou outros profissionais qualificados é facilitado por meio de programas de assistência técnica ou acordos de serviços compartilhados;
- São organizados treinamentos ou oficinas sobre o planejamento, construção e manutenção adequados de estradas florestais, depósitos de madeira, trilhas de derrapagem e infraestrutura relacionada;
- Diretrizes ou modelos padronizados que estejam alinhados com as melhores práticas são desenvolvidos e compartilhados com os fornecedores.</v>
      </c>
    </row>
    <row r="13" spans="1:11" ht="218.1" customHeight="1" x14ac:dyDescent="0.3">
      <c r="A13" s="8" t="str">
        <f>_xlfn.TRANSLATE(RMM[[#This Row],[Risk indicator]],"en","pt")</f>
        <v>15. O desenvolvimento e a manutenção da infraestrutura associada às atividades de gestão são feitos de forma a minimizar impactos adversos sobre os valores ambientais.</v>
      </c>
      <c r="B13" s="8" t="str">
        <f>_xlfn.TRANSLATE(RMM[[#This Row],[Risk conclusion]],"en","pt")</f>
        <v>Risco não negligenciável</v>
      </c>
      <c r="C13" s="8" t="str">
        <f>_xlfn.TRANSLATE(RMM[[#This Row],[Geopolitical scale]],"en","pt")</f>
        <v>Brasil</v>
      </c>
      <c r="D13" s="8" t="str">
        <f>_xlfn.TRANSLATE(RMM[[#This Row],[Source type]],"en","pt")</f>
        <v>Floresta Nativa - pública, Floresta Nativa - privada, Floresta Nativa - SLIMF</v>
      </c>
      <c r="E13" s="8" t="str">
        <f>_xlfn.TRANSLATE(RMM[[#This Row],[Risk threshold]],"en","pt")</f>
        <v>15. 1.     A legislação aplicável para a área avaliada cobre os requisitos deste indicador, mas a avaliação de risco para o indicador 14 confirma a designação de 'risco não negligenciável';</v>
      </c>
      <c r="F13" s="8" t="str">
        <f>_xlfn.TRANSLATE(RMM[[#This Row],[Description of risk]],"en","pt")</f>
        <v>No Brasil, existem regulamentos legais, especificamente em regulamentos estaduais e municipais, para apoiar o processo de inspeção e monitoramento quanto ao tamanho e quantidade dos depósitos de madeira e ao tamanho das estradas para o manejo das florestas naturais. No entanto, apesar do esforço da administração pública para inspecionar as atividades de gestão, a ampla distribuição de florestas naturais, o isolamento e a falta de recursos dos órgãos reguladores para essas atividades dificultam a inspeção de todas as áreas com a frequência necessária. O nível de implementação dos requisitos legais é, portanto, difícil de determinar devido à falta de informação.</v>
      </c>
      <c r="G13" s="8" t="str">
        <f>_xlfn.TRANSLATE(RMM[[#This Row],[Risk mitigation measures - type of verifier]],"en","pt")</f>
        <v>Verificação de campo</v>
      </c>
      <c r="H13" s="8" t="str">
        <f>_xlfn.TRANSLATE(RMM[[#This Row],[Mitigation requirement level]],"en","pt")</f>
        <v>Recomendado</v>
      </c>
      <c r="I13" s="8" t="str">
        <f>_xlfn.TRANSLATE(RMM[[#This Row],[Risk mitigation measures - associated documents]],"en","pt")</f>
        <v>1. Plano de Manejo Florestal (PMFS) e o correspondente Plano Operacional Anual (POA)
2. Permissão de Operação
3. Embargo - Situação real na IBAMA para multas ambientais e embargo
4. ART - Registro de Responsabilidade Técnica</v>
      </c>
      <c r="J13" s="8" t="str">
        <f>_xlfn.TRANSLATE(RMM[[#This Row],[Risk mitigation measures]],"en","pt")</f>
        <v xml:space="preserve">Realizar a verificação de campo no nível do fornecedor e verificar se a infraestrutura, incluindo trilhas de derrapagem, estradas de acesso e pátios, está alinhada com o Plano Operacional (POA) aprovado e documentos associados. 
Por exemplo:
a) Trilhas de derrapagem, estradas de acesso e pátios alinhados com as localizações, especificações e condições definidas na procuração aprovada;
b) A colocação de infraestrutura evita áreas com riachos intermitentes, ou é apoiada por uma justificativa técnica documentada quando a evitação não é viável; 
c) Medidas de mitigação são implementadas para prevenir erosão, sedimentação e outros impactos ambientais adversos.
d) O Certificado de Responsabilidade Técnica (ART) relacionado ao planejamento, construção e manutenção de infraestrutura é revisado quanto à validade e escopo; 
e) As Especificações de Infraestrutura definidas no ART correspondem à infraestrutura observada no campo.
</v>
      </c>
      <c r="K13" s="8" t="str">
        <f>_xlfn.TRANSLATE(RMM[[#This Row],[Other relevant information]],"en","pt")</f>
        <v>N/A</v>
      </c>
    </row>
    <row r="14" spans="1:11" ht="359.1" customHeight="1" x14ac:dyDescent="0.3">
      <c r="A14" s="8" t="str">
        <f>_xlfn.TRANSLATE(RMM[[#This Row],[Risk indicator]],"en","pt")</f>
        <v>15. O desenvolvimento e a manutenção da infraestrutura associada às atividades de gestão são feitos de forma a minimizar impactos adversos sobre os valores ambientais.</v>
      </c>
      <c r="B14" s="8" t="str">
        <f>_xlfn.TRANSLATE(RMM[[#This Row],[Risk conclusion]],"en","pt")</f>
        <v>Risco não negligenciável</v>
      </c>
      <c r="C14" s="8" t="str">
        <f>_xlfn.TRANSLATE(RMM[[#This Row],[Geopolitical scale]],"en","pt")</f>
        <v>Brasil</v>
      </c>
      <c r="D14" s="8" t="str">
        <f>_xlfn.TRANSLATE(RMM[[#This Row],[Source type]],"en","pt")</f>
        <v>Plantação Florestal-pública, Plantação Florestal-privada, Plantação Florestal-SLIMF</v>
      </c>
      <c r="E14" s="8" t="str">
        <f>_xlfn.TRANSLATE(RMM[[#This Row],[Risk threshold]],"en","pt")</f>
        <v>15. 1.     A legislação aplicável para a área avaliada cobre os requisitos deste indicador, mas a avaliação de risco para o indicador 14 confirma a designação de 'risco não negligenciável';</v>
      </c>
      <c r="F14" s="8" t="str">
        <f>_xlfn.TRANSLATE(RMM[[#This Row],[Description of risk]],"en","pt")</f>
        <v>Nas florestas de plantio, não há um órgão específico de inspeção e monitoramento para avaliar obras de infraestrutura em áreas sob manejo florestal. No entanto, como a infraestrutura é um aspecto determinante para o correto fluxo de produção e sua manutenção impacta os resultados do projeto, diferentes técnicas modernas foram adotadas para reduzir o impacto ambiental dessas estruturas, tipicamente sob orientação de consultores e profissionais especializados. No entanto, devido à falta de dados e informações sobre esse indicador. Isso é identificado como um risco não negligenciável para o país.</v>
      </c>
      <c r="G14" s="8" t="str">
        <f>_xlfn.TRANSLATE(RMM[[#This Row],[Risk mitigation measures - type of verifier]],"en","pt")</f>
        <v>Outros</v>
      </c>
      <c r="H14" s="8" t="str">
        <f>_xlfn.TRANSLATE(RMM[[#This Row],[Mitigation requirement level]],"en","pt")</f>
        <v>Recomendado</v>
      </c>
      <c r="I14" s="8" t="str">
        <f>_xlfn.TRANSLATE(RMM[[#This Row],[Risk mitigation measures - associated documents]],"en","pt")</f>
        <v>1. CAR - Registro Ambiental Rural
2. ART - Registro de Responsabilidade Técnica
3. Licença de operação</v>
      </c>
      <c r="J14" s="8" t="str">
        <f>_xlfn.TRANSLATE(RMM[[#This Row],[Risk mitigation measures]],"en","pt")</f>
        <v xml:space="preserve">A verificação de campo e a revisão de documentos confirmam conformidade com a legislação ambiental aplicável e os requisitos técnicos relacionados às operações florestais e infraestrutura associada, garantindo que as condições e a documentação de campo estejam em conformidade com as obrigações legais e responsabilidades técnicas aprovadas.
Por exemplo:
1. Verificação de Campo
a) A captura de espécies exóticas dentro das Áreas de Preservação Permanente (APPs) cumpre as condições estabelecidas na autorização aplicável;
b) Práticas de conservação do solo são implementadas para prevenir erosão, compactação e transporte de sedimentos;
c) As práticas de conservação rodoviária minimizam os impactos ambientais e seguem critérios técnicos apropriados;
d) A vegetação nativa remanescente não apresenta evidências de danos indevenidos ou não autorizados resultantes das operações florestais; 
e) Os recursos hídricos são protegidos, sem impactos não autorizados em cursos d'água, zonas ripárias ou sistemas de drenagem.
2. Revisão de Documentação
a) O Certificado de Responsabilidade Técnica (ART) foi emitido por um engenheiro florestal ou outro profissional legalmente qualificado para o planejamento, construção e manutenção de estradas florestais, depósitos de madeira, trilhas de derrapagem e infraestrutura relacionada, quando padrões técnicos específicos são prescritos por lei;
b) O escopo do ART abrange tanto o desenvolvimento de nova infraestrutura quanto a manutenção das estruturas existentes dentro das atividades de manejo florestal.
</v>
      </c>
      <c r="K14" s="8" t="str">
        <f>_xlfn.TRANSLATE(RMM[[#This Row],[Other relevant information]],"en","pt")</f>
        <v xml:space="preserve">
Para operações pequenas ou com recursos limitados que podem não ter acesso a profissionais qualificados para emitir ARTs, foram fornecidos suporte técnico e iniciativas de capacitação para os fornecedores. 
Por exemplo:
- O acesso a engenheiros florestais licenciados ou outros profissionais qualificados é facilitado por meio de programas de assistência técnica ou acordos de serviços compartilhados;
- São organizados treinamentos ou oficinas sobre o planejamento, construção e manutenção adequados de estradas florestais, depósitos de madeira, trilhas de derrapagem e infraestrutura relacionada;
- Diretrizes ou modelos padronizados que estejam alinhados com as melhores práticas são desenvolvidos e compartilhados com os fornecedores.</v>
      </c>
    </row>
    <row r="15" spans="1:11" ht="219.6" customHeight="1" x14ac:dyDescent="0.3">
      <c r="A15" s="8" t="str">
        <f>_xlfn.TRANSLATE(RMM[[#This Row],[Risk indicator]],"en","pt")</f>
        <v>16. Exigências legais relacionadas à conservação da biodiversidade, locais protegidos e à proteção de espécies endêmicas, raras, ameaçadas ou ameaçadas e seus habitats são cumpridos.</v>
      </c>
      <c r="B15" s="8" t="str">
        <f>_xlfn.TRANSLATE(RMM[[#This Row],[Risk conclusion]],"en","pt")</f>
        <v>Risco não negligenciável</v>
      </c>
      <c r="C15" s="8" t="str">
        <f>_xlfn.TRANSLATE(RMM[[#This Row],[Geopolitical scale]],"en","pt")</f>
        <v>Brasil</v>
      </c>
      <c r="D15" s="8" t="str">
        <f>_xlfn.TRANSLATE(RMM[[#This Row],[Source type]],"en","pt")</f>
        <v>Floresta Nativa - pública, Floresta Nativa - privada, Floresta Nativa - SLIMF</v>
      </c>
      <c r="E15" s="8" t="str">
        <f>_xlfn.TRANSLATE(RMM[[#This Row],[Risk threshold]],"en","pt")</f>
        <v>16. 1.     Leis identificadas não são consistentemente respeitadas por todas as entidades, frequentemente ignoradas, não são aplicadas pelas autoridades competentes, ou qualquer combinação disso;</v>
      </c>
      <c r="F15" s="8" t="str">
        <f>_xlfn.TRANSLATE(RMM[[#This Row],[Description of risk]],"en","pt")</f>
        <v>Não há um esforço sistemático e perceptível por parte dos produtores de madeira originária de florestas naturais para proteger áreas com concentração de diversidade biológica (que incluem espécies raras, endêmicas, ameaçadas ou ameaçadas). Dos 8,6 milhões de hectares desmatados no Brasil entre 2019 e 2023, 84% não estavam vinculados a autorizações de supressão, ou seja, não há meios para verificar se a conservação da biodiversidade, os sítios protegidos e a proteção de espécies endêmicas, raras, ameaçadas ou ameaçadas e seus habitats foram identificados e protegidos. Uma parte considerável das áreas de floresta natural exploradas eram áreas protegidas, como unidades de conservação e terras indígenas (quase 1 milhão de hectares entre 2019 e 2023 em todo o país) ou áreas prioritárias para a conservação da biodiversidade (41 milhões de hectares somente na Amazônia).</v>
      </c>
      <c r="G15" s="8" t="str">
        <f>_xlfn.TRANSLATE(RMM[[#This Row],[Risk mitigation measures - type of verifier]],"en","pt")</f>
        <v>Verificação de documentos</v>
      </c>
      <c r="H15" s="8" t="str">
        <f>_xlfn.TRANSLATE(RMM[[#This Row],[Mitigation requirement level]],"en","pt")</f>
        <v>Recomendado</v>
      </c>
      <c r="I15" s="8" t="str">
        <f>_xlfn.TRANSLATE(RMM[[#This Row],[Risk mitigation measures - associated documents]],"en","pt")</f>
        <v>1. Área da propriedade - arquivo georreferenciado
2. Plano de gestão da unidade de conservação</v>
      </c>
      <c r="J15" s="8" t="str">
        <f>_xlfn.TRANSLATE(RMM[[#This Row],[Risk mitigation measures]],"en","pt")</f>
        <v xml:space="preserve">Verifique a documentação de que as áreas de origem de madeira não se sobrepõem a áreas protegidas ou unidades de conservação de forma incompatível com os requisitos legais e de conservação aplicáveis.
Por exemplo:
a) Os limites das áreas de abastecimento de madeira são obtidos e analisados para identificar sobreposições com áreas protegidas, unidades de conservação (CUs), zonas tampão ou áreas prioritárias de conservação;
b) Usos permitidos aplicáveis à categoria relevante são verificados e documentados quando sobreposições com unidades de conservação ou zonas tampão são identificadas;
c) Solicita-se esclarecimento junto às Autoridades Competentes quando ocorrem sobreposições com unidades de conservação de uso sustentável ou zonas tampão e os usos permitidos do solo não são claramente definidos pela Lei Federal nº 9.985/2001 ou quando não existe um plano de gestão aprovado;
d) A legislação local aplicável é cumprida em todos os casos; 
e) Os esforços de comunicação com as autoridades são documentados como parte do processo de due diligence.
</v>
      </c>
      <c r="K15" s="8" t="str">
        <f>_xlfn.TRANSLATE(RMM[[#This Row],[Other relevant information]],"en","pt")</f>
        <v>N/A</v>
      </c>
    </row>
    <row r="16" spans="1:11" ht="214.5" customHeight="1" x14ac:dyDescent="0.3">
      <c r="A16" s="8" t="str">
        <f>_xlfn.TRANSLATE(RMM[[#This Row],[Risk indicator]],"en","pt")</f>
        <v>16. Exigências legais relacionadas à conservação da biodiversidade, locais protegidos e à proteção de espécies endêmicas, raras, ameaçadas ou ameaçadas e seus habitats são cumpridos.</v>
      </c>
      <c r="B16" s="8" t="str">
        <f>_xlfn.TRANSLATE(RMM[[#This Row],[Risk conclusion]],"en","pt")</f>
        <v>Risco não negligenciável</v>
      </c>
      <c r="C16" s="8" t="str">
        <f>_xlfn.TRANSLATE(RMM[[#This Row],[Geopolitical scale]],"en","pt")</f>
        <v>Brasil</v>
      </c>
      <c r="D16" s="8" t="str">
        <f>_xlfn.TRANSLATE(RMM[[#This Row],[Source type]],"en","pt")</f>
        <v>Plantação Florestal-pública, Plantação Florestal-privada, Plantação Florestal-SLIMF</v>
      </c>
      <c r="E16" s="8" t="str">
        <f>_xlfn.TRANSLATE(RMM[[#This Row],[Risk threshold]],"en","pt")</f>
        <v>16. 1.     Leis identificadas não são consistentemente respeitadas por todas as entidades, frequentemente ignoradas, não são aplicadas pelas autoridades competentes, ou qualquer combinação disso;</v>
      </c>
      <c r="F16" s="8" t="str">
        <f>_xlfn.TRANSLATE(RMM[[#This Row],[Description of risk]],"en","pt")</f>
        <v>Embora o risco de não conformidade seja maior entre propriedades florestais de pequena escala, o risco não se limita a essa categoria. Em todas as florestas privadas do Brasil, a fraca capacidade de fiscalização e a validação limitada da RCA limitam significativamente a supervisão eficaz. Apesar do registro generalizado na CAR, apenas uma pequena proporção das propriedades passou por validação formal pelas autoridades estaduais, limitando a capacidade de confirmar o cumprimento dos requisitos de Reservas Legais e Áreas de Preservação Permanente. Essa lacuna sistêmica na verificação e fiscalização cria um risco não desprezível para as florestas de plantação em terras privadas como um todo, incluindo propriedades médias e grandes, com impactos adversos potenciais em habitats e espécies protegidas.</v>
      </c>
      <c r="G16" s="8" t="str">
        <f>_xlfn.TRANSLATE(RMM[[#This Row],[Risk mitigation measures - type of verifier]],"en","pt")</f>
        <v>Verificação de documentos</v>
      </c>
      <c r="H16" s="8" t="str">
        <f>_xlfn.TRANSLATE(RMM[[#This Row],[Mitigation requirement level]],"en","pt")</f>
        <v>Recomendado</v>
      </c>
      <c r="I16" s="8" t="str">
        <f>_xlfn.TRANSLATE(RMM[[#This Row],[Risk mitigation measures - associated documents]],"en","pt")</f>
        <v>1. Área da propriedade - arquivo georreferenciado
2. Plano de gestão da unidade de conservação</v>
      </c>
      <c r="J16" s="8" t="str">
        <f>_xlfn.TRANSLATE(RMM[[#This Row],[Risk mitigation measures]],"en","pt")</f>
        <v xml:space="preserve">Verifique a documentação de que as áreas de origem de madeira não se sobrepõem a áreas protegidas ou unidades de conservação de forma incompatível com os requisitos legais e de conservação aplicáveis.
Por exemplo:
a) Os limites das áreas de abastecimento de madeira são obtidos e analisados para identificar sobreposições com áreas protegidas, unidades de conservação (CUs), zonas tampão ou áreas prioritárias de conservação;
b) Usos permitidos aplicáveis à categoria relevante são verificados e documentados quando sobreposições com unidades de conservação ou zonas tampão são identificadas;
c) Solicita-se esclarecimento junto às Autoridades Competentes quando ocorrem sobreposições com unidades de conservação de uso sustentável ou zonas tampão e os usos permitidos do solo não são claramente definidos pela Lei Federal nº 9.985/2001 ou quando não existe um plano de gestão aprovado;
d) A legislação local aplicável é cumprida em todos os casos; 
e) Os esforços de comunicação com as autoridades são documentados como parte do processo de due diligence.
</v>
      </c>
      <c r="K16" s="8" t="str">
        <f>_xlfn.TRANSLATE(RMM[[#This Row],[Other relevant information]],"en","pt")</f>
        <v>N/A</v>
      </c>
    </row>
    <row r="17" spans="1:11" ht="147.75" customHeight="1" x14ac:dyDescent="0.3">
      <c r="A17" s="8" t="str">
        <f>_xlfn.TRANSLATE(RMM[[#This Row],[Risk indicator]],"en","pt")</f>
        <v>17. São cumpridos os requisitos legais relativos à colheita, coleta e comércio de espécies da CITES.</v>
      </c>
      <c r="B17" s="8" t="str">
        <f>_xlfn.TRANSLATE(RMM[[#This Row],[Risk conclusion]],"en","pt")</f>
        <v>Risco não negligenciável</v>
      </c>
      <c r="C17" s="8" t="str">
        <f>_xlfn.TRANSLATE(RMM[[#This Row],[Geopolitical scale]],"en","pt")</f>
        <v>Brasil</v>
      </c>
      <c r="D17" s="8" t="str">
        <f>_xlfn.TRANSLATE(RMM[[#This Row],[Source type]],"en","pt")</f>
        <v>Floresta Nativa - pública, Floresta Nativa - privada, Floresta Nativa - SLIMF</v>
      </c>
      <c r="E17" s="8" t="str">
        <f>_xlfn.TRANSLATE(RMM[[#This Row],[Risk threshold]],"en","pt")</f>
        <v>17. 1.     Leis identificadas não são consistentemente respeitadas por todas as entidades, frequentemente ignoradas, não são aplicadas pelas autoridades competentes, ou qualquer combinação disso;</v>
      </c>
      <c r="F17" s="8" t="str">
        <f>_xlfn.TRANSLATE(RMM[[#This Row],[Description of risk]],"en","pt")</f>
        <v>Apesar dos requisitos legais existentes relacionados à colheita, coleta e comércio de espécies listadas pela CITES, atividades ilegais ainda ocorrem.</v>
      </c>
      <c r="G17" s="8" t="str">
        <f>_xlfn.TRANSLATE(RMM[[#This Row],[Risk mitigation measures - type of verifier]],"en","pt")</f>
        <v>Verificação de documentos</v>
      </c>
      <c r="H17" s="8" t="str">
        <f>_xlfn.TRANSLATE(RMM[[#This Row],[Mitigation requirement level]],"en","pt")</f>
        <v>Recomendado</v>
      </c>
      <c r="I17" s="8" t="str">
        <f>_xlfn.TRANSLATE(RMM[[#This Row],[Risk mitigation measures - associated documents]],"en","pt")</f>
        <v>1. Permissão de Exportação CITES
2. Permissão de Transporte (DOF+)
3. Permissões de Registro (AUTEX, AUTEF)
4. Registro de Registros de Guia
5. Registro SISCOMEX (para empresas envolvidas no comércio internacional)
6. Licença de Exportação (Licença de Exportação)</v>
      </c>
      <c r="J17" s="8" t="str">
        <f>_xlfn.TRANSLATE(RMM[[#This Row],[Risk mitigation measures]],"en","pt")</f>
        <v xml:space="preserve">Verifique se as licenças de exportação ou reexportação da CITES são válidas e consistentes com a documentação relacionada de extração e transporte (lista de documentos associados) para produtos de madeira listados sob a CITES.
Por exemplo:
a) as licenças IBAMA CITES são revisadas para confirmar validade, escopo e conformidade para a exportação ou reexportação de espécies, produtos e subprodutos listados na CITES; 
b) Verificações de consistência são realizadas cruzando as licenças de exportação da CITES com a documentação de colheita e transporte para confirmar o alinhamento das informações chave, incluindo datas de emissão, períodos de validade, quantidades/espécies e origem declarada.
</v>
      </c>
      <c r="K17" s="8" t="str">
        <f>_xlfn.TRANSLATE(RMM[[#This Row],[Other relevant information]],"en","pt")</f>
        <v>N/A</v>
      </c>
    </row>
    <row r="18" spans="1:11" ht="409.5" customHeight="1" x14ac:dyDescent="0.3">
      <c r="A18" s="8" t="str">
        <f>_xlfn.TRANSLATE(RMM[[#This Row],[Risk indicator]],"en","pt")</f>
        <v>18. O volume e os impactos dos resíduos provenientes das atividades de gestão cumprem os requisitos legais, sendo gerenciados e minimizados.</v>
      </c>
      <c r="B18" s="8" t="str">
        <f>_xlfn.TRANSLATE(RMM[[#This Row],[Risk conclusion]],"en","pt")</f>
        <v>Risco não negligenciável</v>
      </c>
      <c r="C18" s="8" t="str">
        <f>_xlfn.TRANSLATE(RMM[[#This Row],[Geopolitical scale]],"en","pt")</f>
        <v>Brasil</v>
      </c>
      <c r="D18" s="8" t="str">
        <f>_xlfn.TRANSLATE(RMM[[#This Row],[Source type]],"en","pt")</f>
        <v>Floresta Nativa - pública, Floresta Nativa - privada, Floresta Nativa - SLIMF, Plantação Florestal - pública, Plantação Florestal - privada, Plantação Florestal - SLIMF</v>
      </c>
      <c r="E18" s="8" t="str">
        <f>_xlfn.TRANSLATE(RMM[[#This Row],[Risk threshold]],"en","pt")</f>
        <v>18. 1.        Leis identificadas não são consistentemente respeitadas por todas as entidades, frequentemente ignoradas, não são aplicadas pelas autoridades competentes, ou qualquer combinação disso;</v>
      </c>
      <c r="F18" s="8" t="str">
        <f>_xlfn.TRANSLATE(RMM[[#This Row],[Description of risk]],"en","pt")</f>
        <v>Operações florestais tanto em plantações quanto em florestas naturais geram volumes significativos de resíduos orgânicos, inorgânicos e perigosos. Embora existam exigências legais, a fiscalização inconsistente, a capacidade limitada de inspeção e a infraestrutura municipal de descarte inadequada restringem a capacidade de prevenir impactos ambientais. Essa lacuna sistêmica na verificação e fiscalização cria um risco não negligenciável para todas as fontes do país.</v>
      </c>
      <c r="G18" s="8" t="str">
        <f>_xlfn.TRANSLATE(RMM[[#This Row],[Risk mitigation measures - type of verifier]],"en","pt")</f>
        <v>Outros</v>
      </c>
      <c r="H18" s="8" t="str">
        <f>_xlfn.TRANSLATE(RMM[[#This Row],[Mitigation requirement level]],"en","pt")</f>
        <v>Recomendado</v>
      </c>
      <c r="I18" s="8" t="str">
        <f>_xlfn.TRANSLATE(RMM[[#This Row],[Risk mitigation measures - associated documents]],"en","pt")</f>
        <v xml:space="preserve">1. Manifesto de transporte de resíduos (MTR)
2. Certificado Final de Descarte de Resíduos (CDF) ou (CDR)
3. Registro do destino adequado de resíduos
</v>
      </c>
      <c r="J18" s="8" t="str">
        <f>_xlfn.TRANSLATE(RMM[[#This Row],[Risk mitigation measures]],"en","pt")</f>
        <v>Verificar, por meio da revisão dos documentos associados e inspeções de campo, a conformidade com a legislação aplicável de gestão de resíduos, garantindo que a documentação e as práticas práticas no local demonstrem o manuseio, armazenamento, transporte e descarte adequados dos resíduos gerados pelas operações florestais.
Por exemplo:
1. Revisão de Documentação
a) Os registros de gestão de resíduos exigidos pela legislação local são revisados para confirmar a conformidade, incluindo documentação relacionada a resíduos de pneus e embalagens de pesticidas ou fertilizantes;
b) O Manifesto de Transporte de Resíduos (MTR) é completo, válido e consistente com os tipos e quantidades de resíduos transportados;
c) O Certificado Final de Descarte de Resíduos (CDF ou CDR) confirma o destino final ou tratamento adequado; 
d) Registros de destino adequado de resíduos contêm todas as informações legalmente exigidas e correspondem aos fluxos de resíduos declarados.
2. Verificação de Campo
a) Áreas de armazenamento de resíduos são designadas e gerenciadas para evitar vazamentos, vazamentos ou contaminação ambiental;
b) As práticas de segregação de resíduos garantem a separação de resíduos perigosos e não perigosos;
c) Materiais perigosos como óleos usados, baterias e produtos químicos são devidamente armazenados e rotulados;
d) A consciência operacional é verificada por meio de entrevistas para confirmar a compreensão dos procedimentos de gestão de resíduos;
e) Restrições em Unidades de Conservação, Zonas de Proteção e APPs são respeitadas no que diz respeito ao armazenamento de resíduos;
f) Procedimentos de Enxágue Triplo (Lavagem Tríplice) são aplicados em recipientes vazios de pesticidas e fertilizantes;
g) Registros de devolução ou entrega demonstram que os contêineres são enviados para pontos de coleta credenciados; 
h) O descarte ou recuperação de resíduos perigosos é realizado de maneira segura e conforme legalmente.</v>
      </c>
      <c r="K18" s="8" t="str">
        <f>_xlfn.TRANSLATE(RMM[[#This Row],[Other relevant information]],"en","pt")</f>
        <v>Não existe uma exigência legal geral que se aplique a todos os estados e atividades do país; A obrigação depende de regulamentações específicas em nível federal, estadual ou municipal, e também da natureza e escala da atividade. 
Embora os documentos não garantam que todos os resíduos tenham sido removidos da floresta após as atividades, é obrigatório pela Lei nº 12.305/2010 declarar a quantidade ou estoque de resíduos restantes no registro de destino adequado de resíduos. Esses documentos servem como pontos de referência para estimar o lixo deixado para trás. Consequentemente, a verificação em campo, combinada com a revisão desses documentos, garante precisão e conformidade.</v>
      </c>
    </row>
    <row r="19" spans="1:11" ht="301.5" customHeight="1" x14ac:dyDescent="0.3">
      <c r="A19" s="8" t="str">
        <f>_xlfn.TRANSLATE(RMM[[#This Row],[Risk indicator]],"en","pt")</f>
        <v>19. A poluição resultante das atividades de gestão está em conformidade com os requisitos legais, sendo controlada e minimizada.</v>
      </c>
      <c r="B19" s="8" t="str">
        <f>_xlfn.TRANSLATE(RMM[[#This Row],[Risk conclusion]],"en","pt")</f>
        <v>Risco não negligenciável</v>
      </c>
      <c r="C19" s="8" t="str">
        <f>_xlfn.TRANSLATE(RMM[[#This Row],[Geopolitical scale]],"en","pt")</f>
        <v>Brasil</v>
      </c>
      <c r="D19" s="8" t="str">
        <f>_xlfn.TRANSLATE(RMM[[#This Row],[Source type]],"en","pt")</f>
        <v>Floresta Nativa - pública, Floresta Nativa - privada, Floresta Nativa - SLIMF</v>
      </c>
      <c r="E19" s="8" t="str">
        <f>_xlfn.TRANSLATE(RMM[[#This Row],[Risk threshold]],"en","pt")</f>
        <v>19. 1.     Leis identificadas não são consistentemente respeitadas por todas as entidades, frequentemente ignoradas, não são aplicadas pelas autoridades competentes, ou qualquer combinação disso;</v>
      </c>
      <c r="F19" s="8" t="str">
        <f>_xlfn.TRANSLATE(RMM[[#This Row],[Description of risk]],"en","pt")</f>
        <v>Apesar do esforço da administração pública para inspecionar as atividades de gestão, a ampla distribuição das florestas naturais, o isolamento e a falta de recursos dos órgãos reguladores para essas atividades dificultam a inspeção de todas as áreas com a frequência necessária. O nível de implementação dos requisitos legais é, portanto, impossível de determinar devido à falta de informações disponíveis.</v>
      </c>
      <c r="G19" s="8" t="str">
        <f>_xlfn.TRANSLATE(RMM[[#This Row],[Risk mitigation measures - type of verifier]],"en","pt")</f>
        <v>Verificação de campo</v>
      </c>
      <c r="H19" s="8" t="str">
        <f>_xlfn.TRANSLATE(RMM[[#This Row],[Mitigation requirement level]],"en","pt")</f>
        <v>Recomendado</v>
      </c>
      <c r="I19" s="8" t="str">
        <f>_xlfn.TRANSLATE(RMM[[#This Row],[Risk mitigation measures - associated documents]],"en","pt")</f>
        <v>N/A</v>
      </c>
      <c r="J19" s="8" t="str">
        <f>_xlfn.TRANSLATE(RMM[[#This Row],[Risk mitigation measures]],"en","pt")</f>
        <v xml:space="preserve">Realizar inspeções no local para verificar a conformidade das operações com a legislação ambiental aplicável, levando em conta a escala e complexidade da operação do fornecedor. 
Por exemplo:
a) Vazamentos de óleo, combustível e poluentes são identificados e procedimentos adequados de contenção, limpeza e descarte são implementados;
b) Práticas de uso de motosserras não envolvem o uso de óleo residual como combustível, de acordo com a Resolução nº 362 da CONAMA;
c) Produtos químicos e combustíveis são manuseados e armazenados usando sistemas de contenção impermeáveis e medidas adequadas de controle de vazamentos;
d) Medidas de controle de poluição são implementadas para prevenir contaminação da água, ar e solo, incluindo controle de sedimentos, supressão de poeira ou queima controlada quando aplicável;
e) Os Sistemas de Gestão de Resíduos garantem a segregação, armazenamento, tratamento, descarte ou reciclagem adequada de resíduos perigosos e não perigosos;
f) O manejo do efluente previne escoamento descontrolado ou descarga em corpos d'água;
g) Áreas legalmente protegidas, incluindo Áreas de Preservação Permanente (APPs) e Reservas Legais (RLs), não são afetadas negativamente pelas operações; e,
h) Procedimentos de resposta a emergências para incidentes de poluição estão em vigor, e o pessoal demonstra consciência sobre medidas de contenção e controle de poluição de vazamentos.
</v>
      </c>
      <c r="K19" s="8" t="str">
        <f>_xlfn.TRANSLATE(RMM[[#This Row],[Other relevant information]],"en","pt")</f>
        <v>N/A</v>
      </c>
    </row>
    <row r="20" spans="1:11" ht="285.75" customHeight="1" x14ac:dyDescent="0.3">
      <c r="A20" s="8" t="str">
        <f>_xlfn.TRANSLATE(RMM[[#This Row],[Risk indicator]],"en","pt")</f>
        <v>19. A poluição resultante das atividades de gestão está em conformidade com os requisitos legais, sendo controlada e minimizada.</v>
      </c>
      <c r="B20" s="8" t="str">
        <f>_xlfn.TRANSLATE(RMM[[#This Row],[Risk conclusion]],"en","pt")</f>
        <v>Risco não negligenciável</v>
      </c>
      <c r="C20" s="8" t="str">
        <f>_xlfn.TRANSLATE(RMM[[#This Row],[Geopolitical scale]],"en","pt")</f>
        <v>Brasil</v>
      </c>
      <c r="D20" s="8" t="str">
        <f>_xlfn.TRANSLATE(RMM[[#This Row],[Source type]],"en","pt")</f>
        <v>Plantação Florestal-pública, Plantação Florestal-privada, Plantação Florestal-SLIMF</v>
      </c>
      <c r="E20" s="8" t="str">
        <f>_xlfn.TRANSLATE(RMM[[#This Row],[Risk threshold]],"en","pt")</f>
        <v>19. 1.     Leis identificadas não são consistentemente respeitadas por todas as entidades, frequentemente ignoradas, não são aplicadas pelas autoridades competentes, ou qualquer combinação disso;</v>
      </c>
      <c r="F20" s="8" t="str">
        <f>_xlfn.TRANSLATE(RMM[[#This Row],[Description of risk]],"en","pt")</f>
        <v>Em um contexto de capacidade de fiscalização limitada e informações públicas insuficientes, não é possível verificar a implementação consistente de medidas de controle da poluição e mitigação agroquímica, criando um risco não negligenciável de poluição química afetando a qualidade do solo, da água e do ar, especialmente nas florestas de plantação.</v>
      </c>
      <c r="G20" s="8" t="str">
        <f>_xlfn.TRANSLATE(RMM[[#This Row],[Risk mitigation measures - type of verifier]],"en","pt")</f>
        <v>Verificação de campo</v>
      </c>
      <c r="H20" s="8" t="str">
        <f>_xlfn.TRANSLATE(RMM[[#This Row],[Mitigation requirement level]],"en","pt")</f>
        <v>Recomendado</v>
      </c>
      <c r="I20" s="8" t="str">
        <f>_xlfn.TRANSLATE(RMM[[#This Row],[Risk mitigation measures - associated documents]],"en","pt")</f>
        <v>N/A</v>
      </c>
      <c r="J20" s="8" t="str">
        <f>_xlfn.TRANSLATE(RMM[[#This Row],[Risk mitigation measures]],"en","pt")</f>
        <v xml:space="preserve">Realizar inspeções no local para verificar a conformidade das operações com a legislação ambiental aplicável, levando em conta a escala e complexidade da operação do fornecedor. 
Por exemplo:
a) Vazamentos de óleo, combustível e poluentes são identificados e procedimentos adequados de contenção, limpeza e descarte são implementados;
b) Práticas de uso de motosserras não envolvem o uso de óleo residual como combustível, de acordo com a Resolução nº 362 da CONAMA;
c) Produtos químicos e combustíveis são manuseados e armazenados usando sistemas de contenção impermeáveis e medidas adequadas de controle de vazamentos;
d) Medidas de controle de poluição são implementadas para prevenir contaminação da água, ar e solo, incluindo controle de sedimentos, supressão de poeira ou queima controlada quando aplicável;
e) Os Sistemas de Gestão de Resíduos garantem a segregação, armazenamento, tratamento, descarte ou reciclagem adequada de resíduos perigosos e não perigosos;
f) O manejo do efluente previne escoamento descontrolado ou descarga em corpos d'água;
g) Áreas legalmente protegidas, incluindo Áreas de Preservação Permanente (APPs) e Reservas Legais (RLs), não são afetadas negativamente pelas operações; e,
h) Procedimentos de resposta a emergências para incidentes de poluição estão em vigor e o pessoal demonstra consciência sobre medidas de contenção de vazamentos e controle de poluição.
</v>
      </c>
      <c r="K20" s="8" t="str">
        <f>_xlfn.TRANSLATE(RMM[[#This Row],[Other relevant information]],"en","pt")</f>
        <v>N/A</v>
      </c>
    </row>
    <row r="21" spans="1:11" ht="330.75" customHeight="1" x14ac:dyDescent="0.3">
      <c r="A21" s="8" t="str">
        <f>_xlfn.TRANSLATE(RMM[[#This Row],[Risk indicator]],"en","pt")</f>
        <v>20. Os recursos hídricos são protegidos e utilizados de forma responsável, em conformidade com os requisitos legais e com o objetivo de garantir a viabilidade a longo prazo.</v>
      </c>
      <c r="B21" s="8" t="str">
        <f>_xlfn.TRANSLATE(RMM[[#This Row],[Risk conclusion]],"en","pt")</f>
        <v>Risco não negligenciável</v>
      </c>
      <c r="C21" s="8" t="str">
        <f>_xlfn.TRANSLATE(RMM[[#This Row],[Geopolitical scale]],"en","pt")</f>
        <v>Brasil</v>
      </c>
      <c r="D21" s="8" t="str">
        <f>_xlfn.TRANSLATE(RMM[[#This Row],[Source type]],"en","pt")</f>
        <v>Floresta Nativa - pública, Floresta Nativa - privada, Floresta Nativa - SLIMF, Plantação Florestal - pública, Plantação Florestal - privada, Plantação Florestal - SLIMF</v>
      </c>
      <c r="E21" s="8" t="str">
        <f>_xlfn.TRANSLATE(RMM[[#This Row],[Risk threshold]],"en","pt")</f>
        <v>20. 1.      Leis identificadas não são consistentemente respeitadas por todas as entidades, frequentemente ignoradas, não são aplicadas pelas autoridades competentes, ou qualquer combinação disso;</v>
      </c>
      <c r="F21" s="8" t="str">
        <f>_xlfn.TRANSLATE(RMM[[#This Row],[Description of risk]],"en","pt")</f>
        <v>Quanto às florestas naturais, o desmatamento ilegal é generalizado no Brasil: dos 8,6 milhões de hectares desmatados no Brasil entre 2019 e 2023, 84% não estavam vinculados a autorizações de supressão; possivelmente essas áreas desmatadas incluem uma grande quantidade de florestas ribeirinhas que não protegem mais os recursos hídricos, já que a maioria dessas áreas desmatadas provavelmente não seguiu a lei brasileira de proteção da vegetação nativa (que obriga a proteção da vegetação ribeirinha). Para florestas de plantio, uma porção significativa (11% da área total) das propriedades rurais que abrigam essas florestas é identificada como Áreas de Preservação Permanente, áreas reconhecidas por fornecer proteção a cursos d'água. Existe uma grande área de responsabilidade ambiental em relação à proteção obrigatória da vegetação nativa, que pode ser classificada como proteção dos recursos hídricos. A falta de vegetação nativa em áreas de preservação permanente corresponde a quase 3 milhões de hectares. Outro problema é que as informações relacionadas aos buffers protetores dos corpos d'água contidas no Registro Ambiental Rural são autodeclaratórias, e a grande maioria dos registros (98,6%) ainda não foi analisada e validada pelos órgãos ambientais estaduais. Além disso, o monitoramento do uso responsável da água, de acordo com os volumes concedidos, é deficiente, e muitas propriedades rurais consomem mais água do que o volume autorizado. O risco de uso inadequado dos recursos hídricos é alto tanto para florestas naturais quanto para plantações.</v>
      </c>
      <c r="G21" s="8" t="str">
        <f>_xlfn.TRANSLATE(RMM[[#This Row],[Risk mitigation measures - type of verifier]],"en","pt")</f>
        <v>Outros</v>
      </c>
      <c r="H21" s="8" t="str">
        <f>_xlfn.TRANSLATE(RMM[[#This Row],[Mitigation requirement level]],"en","pt")</f>
        <v/>
      </c>
      <c r="I21" s="8" t="str">
        <f>_xlfn.TRANSLATE(RMM[[#This Row],[Risk mitigation measures - associated documents]],"en","pt")</f>
        <v>1. Área da Propriedade - Arquivo georreferenciado
2. Registro Ambiental Rural - CAR</v>
      </c>
      <c r="J21" s="8" t="str">
        <f>_xlfn.TRANSLATE(RMM[[#This Row],[Risk mitigation measures]],"en","pt")</f>
        <v xml:space="preserve">Verifique, por meio de revisão documental e inspeções de campo, que as Áreas de Preservação Permanente (APPs) sejam identificadas, protegidas e mantidas ou restauradas de acordo com os requisitos legais aplicáveis, garantindo a conservação das funções ecossistêmicas relacionadas à água.
Por exemplo:
1. Revisão de Documentação
a) Análise SIG usando imagens atualizadas e delimitação precisa das APPs identifica sinais de desmatamento ou degradação ao longo de cursos d'água e encostas íngremes;
b) As informações do Registro Ambiental Rural (CAR) são revisadas para confirmar a condição declarada dos APPs;
c) A presença de Vegetação Nativa nas APPs é verificada de acordo com o Código Florestal Brasileiro; e,
d) O Plano de Recuperação de Áreas Degradadas (PRAD) aprovado pela autoridade ambiental competente está disponível e aborda medidas de restauração onde a vegetação nativa está ausente.
2. Verificação de Campo
a) As condições no terreno são avaliadas quando as análises GIS e CAR são inconclusivas para confirmar que as APPs estão preservadas ou efetivamente restauradas.
b) Medidas preventivas são implementadas para evitar erosão, sedimentação e poluição em áreas sensíveis, como zonas ripárias e encostas íngremes; e,
c) Ações de restauração definidas no PRAD mostram progresso observável rumo à recuperação ecológica e ao restabelecimento dos serviços ecossistêmicos relacionados à água.
</v>
      </c>
      <c r="K21" s="8" t="str">
        <f>_xlfn.TRANSLATE(RMM[[#This Row],[Other relevant information]],"en","pt")</f>
        <v>N/A</v>
      </c>
    </row>
    <row r="22" spans="1:11" ht="231.75" customHeight="1" x14ac:dyDescent="0.3">
      <c r="A22" s="8" t="str">
        <f>_xlfn.TRANSLATE(RMM[[#This Row],[Risk indicator]],"en","pt")</f>
        <v>21. Impactos negativos nos solos decorrentes das atividades de manejo são minimizados e cumprem os requisitos legais.</v>
      </c>
      <c r="B22" s="8" t="str">
        <f>_xlfn.TRANSLATE(RMM[[#This Row],[Risk conclusion]],"en","pt")</f>
        <v>Risco não negligenciável</v>
      </c>
      <c r="C22" s="8" t="str">
        <f>_xlfn.TRANSLATE(RMM[[#This Row],[Geopolitical scale]],"en","pt")</f>
        <v>Brasil</v>
      </c>
      <c r="D22" s="8" t="str">
        <f>_xlfn.TRANSLATE(RMM[[#This Row],[Source type]],"en","pt")</f>
        <v>Plantação Florestal-pública, Plantação Florestal-privada, Plantação Florestal-SLIMF</v>
      </c>
      <c r="E22" s="8" t="str">
        <f>_xlfn.TRANSLATE(RMM[[#This Row],[Risk threshold]],"en","pt")</f>
        <v>21. 1.        Leis identificadas não são consistentemente respeitadas por todas as entidades, frequentemente ignoradas, não são aplicadas pelas autoridades competentes, ou qualquer combinação disso;</v>
      </c>
      <c r="F22" s="8" t="str">
        <f>_xlfn.TRANSLATE(RMM[[#This Row],[Description of risk]],"en","pt")</f>
        <v>Para plantações florestais privadas, o risco de que práticas de manejo do solo, incluindo o uso de máquinas e a aplicação de agroquímicos, possam levar à degradação do solo não conforme, é considerado não negligenciável. Essa conclusão reflete lacunas persistentes na supervisão e a ausência de evidências que demonstrem risco consistentemente baixo em toda a propriedade da plantação em todo o país, especialmente em operações não certificadas e em novas fronteiras de plantações.</v>
      </c>
      <c r="G22" s="8" t="str">
        <f>_xlfn.TRANSLATE(RMM[[#This Row],[Risk mitigation measures - type of verifier]],"en","pt")</f>
        <v>Outros</v>
      </c>
      <c r="H22" s="8" t="str">
        <f>_xlfn.TRANSLATE(RMM[[#This Row],[Mitigation requirement level]],"en","pt")</f>
        <v>Recomendado</v>
      </c>
      <c r="I22" s="8" t="str">
        <f>_xlfn.TRANSLATE(RMM[[#This Row],[Risk mitigation measures - associated documents]],"en","pt")</f>
        <v xml:space="preserve">1. Área da propriedade - arquivo georreferenciado
2. Registro Ambiental Rural - CAR
</v>
      </c>
      <c r="J22" s="8" t="str">
        <f>_xlfn.TRANSLATE(RMM[[#This Row],[Risk mitigation measures]],"en","pt")</f>
        <v xml:space="preserve">Verificar a conformidade com a legislação ambiental aplicável relacionada à proteção do solo por meio de avaliações de campo, garantindo que as operações florestais previnam a degradação e contaminação do solo.
Por exemplo:
a) Medidas são implementadas para prevenir a erosão do solo, incluindo manutenção da cobertura vegetal, estruturas de controle de erosão e projeto adequado de estradas;
b) Áreas afetadas pela degradação ou compactação do solo são identificadas, e a eficácia das medidas de restauração ou mitigação, como estabilização ou revegetação do solo, é avaliada;
c) Protocolos para manuseio e descarte de materiais perigosos (por exemplo, produtos químicos e combustíveis) são aplicados para prevenir a contaminação do solo, incluindo o uso de sistemas impermeáveis de armazenamento e contenção de vazamentos;
d) Qualquer conversão de solo cumpre os requisitos do Código Florestal Brasileiro, incluindo restrições sobre Áreas de Preservação Permanente (APPs) e Reservas Legais (RLs); e,
e) O manejo das encostas e as medidas de drenagem são implementados para minimizar a erosão e o encharcamento, especialmente em áreas com variação topográfica significativa.
</v>
      </c>
      <c r="K22" s="8" t="str">
        <f>_xlfn.TRANSLATE(RMM[[#This Row],[Other relevant information]],"en","pt")</f>
        <v>N/A</v>
      </c>
    </row>
    <row r="23" spans="1:11" ht="216" customHeight="1" x14ac:dyDescent="0.3">
      <c r="A23" s="8" t="str">
        <f>_xlfn.TRANSLATE(RMM[[#This Row],[Risk indicator]],"en","pt")</f>
        <v>22. São cumpridos os requisitos legais relacionados à saúde e segurança ocupacional.</v>
      </c>
      <c r="B23" s="8" t="str">
        <f>_xlfn.TRANSLATE(RMM[[#This Row],[Risk conclusion]],"en","pt")</f>
        <v>Risco não negligenciável</v>
      </c>
      <c r="C23" s="8" t="str">
        <f>_xlfn.TRANSLATE(RMM[[#This Row],[Geopolitical scale]],"en","pt")</f>
        <v>Brasil</v>
      </c>
      <c r="D23" s="8" t="str">
        <f>_xlfn.TRANSLATE(RMM[[#This Row],[Source type]],"en","pt")</f>
        <v>Floresta Nativa - pública, Floresta Nativa - privada, Floresta Nativa - SLIMF, Plantação Florestal - pública, Plantação Florestal - privada, Plantação Florestal - SLIMF</v>
      </c>
      <c r="E23" s="8" t="str">
        <f>_xlfn.TRANSLATE(RMM[[#This Row],[Risk threshold]],"en","pt")</f>
        <v>22. 1.     Leis identificadas não são consistentemente respeitadas por todas as entidades, frequentemente ignoradas, não são aplicadas pelas autoridades competentes, ou qualquer combinação disso;</v>
      </c>
      <c r="F23" s="8" t="str">
        <f>_xlfn.TRANSLATE(RMM[[#This Row],[Description of risk]],"en","pt")</f>
        <v>O setor florestal do Brasil enfrenta altos riscos ocupacionais, especialmente em atividades não regulamentadas como a extração ilegal de madeira. Embora existam padrões OSH, a aplicação é difícil nos setores informais. Desde 2019, mais de 27.000 violações de segurança foram emitidas, e trabalhadores rurais são particularmente vulneráveis, com cerca de 124.000 casos relatados de exposição a pesticidas entre 2013 e 2022.</v>
      </c>
      <c r="G23" s="8" t="str">
        <f>_xlfn.TRANSLATE(RMM[[#This Row],[Risk mitigation measures - type of verifier]],"en","pt")</f>
        <v>Outros</v>
      </c>
      <c r="H23" s="8" t="str">
        <f>_xlfn.TRANSLATE(RMM[[#This Row],[Mitigation requirement level]],"en","pt")</f>
        <v>Recomendado</v>
      </c>
      <c r="I23" s="8" t="str">
        <f>_xlfn.TRANSLATE(RMM[[#This Row],[Risk mitigation measures - associated documents]],"en","pt")</f>
        <v>1. Programa de Gestão de Riscos de SST 
2. Programa Médico de Saúde e Segurança Ocupacional
3. Registro de todos os equipamentos de proteção individual fornecidos aos funcionários, em conformidade com as regulamentações NR6.
4. Registro das sessões de treinamento realizadas pelos funcionários relacionadas à execução de suas funções.</v>
      </c>
      <c r="J23" s="8" t="str">
        <f>_xlfn.TRANSLATE(RMM[[#This Row],[Risk mitigation measures]],"en","pt")</f>
        <v xml:space="preserve">Verificar a conformidade com a legislação aplicável de saúde e segurança ocupacional por meio da verificação de campo e revisão dos documentos associados, garantindo condições de trabalho seguras nas operações florestais.
Por exemplo:
1. Verificação de campo
a) A conformidade com os requisitos legais de saúde e segurança ocupacional aplicáveis é confirmada; 
b) As áreas florestais e atividades operacionais são verificadas para cumprir as normas trabalhistas, de saúde e segurança.
2. Revisão de documentação
a) A implementação e manutenção do programa de saúde e segurança ocupacional são verificadas de acordo com o cronograma estabelecido de saúde e segurança; 
b) É demonstrada conformidade com a legislação aplicável (por exemplo, NR-31).
</v>
      </c>
      <c r="K23" s="8" t="str">
        <f>_xlfn.TRANSLATE(RMM[[#This Row],[Other relevant information]],"en","pt")</f>
        <v xml:space="preserve">A verificação em campo valida a autenticidade e a precisão da documentação revisada. Durante a verificação de campo, entrevistas e observações no local confirmam a conformidade com os requisitos de SST.
</v>
      </c>
    </row>
    <row r="24" spans="1:11" ht="333" customHeight="1" x14ac:dyDescent="0.3">
      <c r="A24" s="8" t="str">
        <f>_xlfn.TRANSLATE(RMM[[#This Row],[Risk indicator]],"en","pt")</f>
        <v>23. As instalações e atividades são seguras e apoiam a saúde dos trabalhadores, e os trabalhadores têm acesso e uso de Equipamentos de Proteção Individual apropriados, de acordo com as atividades realizadas.</v>
      </c>
      <c r="B24" s="8" t="str">
        <f>_xlfn.TRANSLATE(RMM[[#This Row],[Risk conclusion]],"en","pt")</f>
        <v>Risco não negligenciável</v>
      </c>
      <c r="C24" s="8" t="str">
        <f>_xlfn.TRANSLATE(RMM[[#This Row],[Geopolitical scale]],"en","pt")</f>
        <v>Brasil</v>
      </c>
      <c r="D24" s="8" t="str">
        <f>_xlfn.TRANSLATE(RMM[[#This Row],[Source type]],"en","pt")</f>
        <v>Floresta Nativa - pública, Floresta Nativa - privada, Floresta Nativa - SLIMF, Plantação Florestal - pública, Plantação Florestal - privada, Plantação Florestal - SLIMF</v>
      </c>
      <c r="E24" s="8" t="str">
        <f>_xlfn.TRANSLATE(RMM[[#This Row],[Risk threshold]],"en","pt")</f>
        <v>23. 4.       As lesões ocupacionais não fatais na área avaliada são superiores a 591,5 por 100.000 trabalhadores e as fatalidades ocupacionais são superiores a 2,45 por 100.000 trabalhadores.</v>
      </c>
      <c r="F24" s="8" t="str">
        <f>_xlfn.TRANSLATE(RMM[[#This Row],[Description of risk]],"en","pt")</f>
        <v>O Brasil enfrenta riscos consideráveis em saúde e segurança no trabalho, com taxas de lesões ocupacionais não fatais e fatais que ultrapassam os limites globais de risco. Entre 2012 e 2020, o país registrou uma média de 1.374 ferimentos não fatais e 6 mortes por 100.000 trabalhadores, destacando desafios contínuos na proteção dos trabalhadores e na melhoria das condições de segurança ocupacional.</v>
      </c>
      <c r="G24" s="8" t="str">
        <f>_xlfn.TRANSLATE(RMM[[#This Row],[Risk mitigation measures - type of verifier]],"en","pt")</f>
        <v>Outros</v>
      </c>
      <c r="H24" s="8" t="str">
        <f>_xlfn.TRANSLATE(RMM[[#This Row],[Mitigation requirement level]],"en","pt")</f>
        <v>Recomendado</v>
      </c>
      <c r="I24" s="8" t="str">
        <f>_xlfn.TRANSLATE(RMM[[#This Row],[Risk mitigation measures - associated documents]],"en","pt")</f>
        <v>1. Programa de Gestão de Riscos de SST 
2. Programa Médico de Saúde e Segurança Ocupacional
3. Registro de todos os equipamentos de proteção individual fornecidos aos funcionários, em conformidade com as regulamentações NR6.
4. Registro das sessões de treinamento realizadas pelos funcionários relacionadas à execução de suas funções.</v>
      </c>
      <c r="J24" s="8" t="str">
        <f>_xlfn.TRANSLATE(RMM[[#This Row],[Risk mitigation measures]],"en","pt")</f>
        <v xml:space="preserve">Verificar a conformidade com a legislação aplicável de saúde e segurança ocupacional por meio da verificação de campo e revisão dos documentos associados, garantindo condições de trabalho seguras nas operações florestais.
Por exemplo:
1. Verificação de campo
a) Confirmação do cumprimento dos requisitos legais aplicados ao trabalho, saúde e segurança, incluindo NR-31 (Atividades Florestais);
b) O equipamento de proteção individual exigido por lei é fornecido sem custo para os trabalhadores;
c) O equipamento de proteção individual é devidamente utilizado pelos trabalhadores;
d) Água potável e alimentos disponíveis em quantidade e qualidade adequadas;
e) As condições de trabalho em atividades de colheita e transporte são avaliadas quanto à segurança;
f) Os arranjos de transporte para os trabalhadores são adequados e seguros;
g) Instalações sanitárias atendam a padrões adequados de higiene e segurança; e,
h) As condições de moradia fornecidas aos trabalhadores são adequadas e seguras, quando aplicável.
2. Revisão de documentação
a) Registros de treinamento demonstram que os trabalhadores são qualificados e autorizados a realizar suas tarefas designadas;
b) Licenças para operadores de motosserras são válidas e as motosserras estão sujeitas a manutenção regular;
c) Atestados de saúde ocupacional (ASO) cobrem riscos relacionados ao trabalho aplicáveis às atividades realizadas.
</v>
      </c>
      <c r="K24" s="8" t="str">
        <f>_xlfn.TRANSLATE(RMM[[#This Row],[Other relevant information]],"en","pt")</f>
        <v>Durante a verificação de campo, entrevistas e observações no local confirmam a conformidade com os requisitos de SST.
Quando as operações florestais envolvem comunidades tradicionais ou agricultura familiar, as verificações de saúde e segurança estão alinhadas com os valores culturais locais e as práticas produtivas.</v>
      </c>
    </row>
    <row r="25" spans="1:11" ht="292.5" customHeight="1" x14ac:dyDescent="0.3">
      <c r="A25" s="8" t="str">
        <f>_xlfn.TRANSLATE(RMM[[#This Row],[Risk indicator]],"en","pt")</f>
        <v>24. O uso, aplicação, armazenamento e descarte de produtos químicos em atividades de gestão visam a proteção do meio ambiente e a saúde e segurança humanas e estão em conformidade com os requisitos legais.</v>
      </c>
      <c r="B25" s="8" t="str">
        <f>_xlfn.TRANSLATE(RMM[[#This Row],[Risk conclusion]],"en","pt")</f>
        <v>Risco não negligenciável</v>
      </c>
      <c r="C25" s="8" t="str">
        <f>_xlfn.TRANSLATE(RMM[[#This Row],[Geopolitical scale]],"en","pt")</f>
        <v>Brasil</v>
      </c>
      <c r="D25" s="8" t="str">
        <f>_xlfn.TRANSLATE(RMM[[#This Row],[Source type]],"en","pt")</f>
        <v>Floresta Nativa - pública, Floresta Nativa - privada, Floresta Nativa - SLIMF, Plantação Florestal - pública, Plantação Florestal - privada, Plantação Florestal - SLIMF</v>
      </c>
      <c r="E25" s="8" t="str">
        <f>_xlfn.TRANSLATE(RMM[[#This Row],[Risk threshold]],"en","pt")</f>
        <v>24. 1.        Leis identificadas não são consistentemente respeitadas por todas as entidades, frequentemente ignoradas, não são aplicadas pelas autoridades competentes, ou qualquer combinação disso;</v>
      </c>
      <c r="F25" s="8" t="str">
        <f>_xlfn.TRANSLATE(RMM[[#This Row],[Description of risk]],"en","pt")</f>
        <v>O risco está na aplicação e implementação inadequadas das regulamentações de segurança no Brasil, especialmente no que diz respeito ao uso de produtos químicos em atividades florestais e agrícolas. Apesar das exigências obrigatórias de EPI, monitoramento médico e medidas de segurança, muitos trabalhadores enfrentam más condições de trabalho, treinamento insuficiente e falta de equipamentos de proteção adequados, especialmente nos setores remoto e informal. A subnotificação de acidentes de trabalho e exposição a pesticidas agrava ainda mais o problema. Na Amazônia, o uso indevido ou ilegal de produtos químicos nas operações madeireiras representa riscos significativos para os ecossistemas, a qualidade da água e as comunidades. Recursos limitados para inspeção e a natureza vasta e remota das florestas dificultam a supervisão eficaz, tornando difícil garantir a conformidade e mitigar esses riscos.</v>
      </c>
      <c r="G25" s="8" t="str">
        <f>_xlfn.TRANSLATE(RMM[[#This Row],[Risk mitigation measures - type of verifier]],"en","pt")</f>
        <v>Verificação de campo</v>
      </c>
      <c r="H25" s="8" t="str">
        <f>_xlfn.TRANSLATE(RMM[[#This Row],[Mitigation requirement level]],"en","pt")</f>
        <v>Recomendado</v>
      </c>
      <c r="I25" s="8" t="str">
        <f>_xlfn.TRANSLATE(RMM[[#This Row],[Risk mitigation measures - associated documents]],"en","pt")</f>
        <v xml:space="preserve">
1. ASO - Atestação de Saúde Ocupacional 
2. Registros de Treinamento em Saúde e Segurança 
3. Programa de Saúde e Segurança Médica
4. NR6 Registro de fornecimento de equipamentos de segurança pessoal aos funcionários para controle químico;
5. MOPP - Treinamento para transporte de materiais químicos perigosos
6. Licença para transporte químico</v>
      </c>
      <c r="J25" s="8" t="str">
        <f>_xlfn.TRANSLATE(RMM[[#This Row],[Risk mitigation measures]],"en","pt")</f>
        <v xml:space="preserve">Verificar se os requisitos legais de saúde e segurança ocupacional relacionados ao manuseio, armazenamento e transporte de produtos químicos são atendidos e implementados de forma eficaz nas operações por meio de verificações de campo.
Por exemplo:
a) A conformidade com os requisitos legais laborais, de saúde e segurança aplicáveis é confirmada pela revisão dos documentos associados;
b) Trabalhadores que manuseiam produtos químicos utilizam equipamentos de proteção individual (EPI) adequados;
c) O EPI necessário relacionado a produtos químicos é fornecido sem custo para os trabalhadores;
d) As áreas designadas para armazenamento de produtos químicos são seguras e estão em conformidade com os requisitos aplicáveis;
e) As condições de trabalho durante a colheita e o transporte garantem a segurança dos trabalhadores e a proteção ambiental;
f) Veículos usados para transporte químico são adequados, devidamente equipados para prevenir vazamentos e atendem aos padrões de segurança aplicáveis;
g) Motoristas envolvidos no transporte químico possuem certificação válida MOPP (certificação Operacional de Produtos Perigosos conforme a Contram Resolução nº 168/2004), quando aplicável;
h) Motoristas possuem carteiras válidas para operar veículos usados no transporte químico, incluindo caminhões ou comboios químicos ("comboios").
</v>
      </c>
      <c r="K25" s="8" t="str">
        <f>_xlfn.TRANSLATE(RMM[[#This Row],[Other relevant information]],"en","pt")</f>
        <v>N/A</v>
      </c>
    </row>
    <row r="26" spans="1:11" ht="409.5" customHeight="1" x14ac:dyDescent="0.3">
      <c r="A26" s="8" t="str">
        <f>_xlfn.TRANSLATE(RMM[[#This Row],[Risk indicator]],"en","pt")</f>
        <v>25. Os direitos humanos protegidos pelo direito internacional, conforme consagrado na lei nacional, são cumpridos.</v>
      </c>
      <c r="B26" s="8" t="str">
        <f>_xlfn.TRANSLATE(RMM[[#This Row],[Risk conclusion]],"en","pt")</f>
        <v>Risco não negligenciável</v>
      </c>
      <c r="C26" s="8" t="str">
        <f>_xlfn.TRANSLATE(RMM[[#This Row],[Geopolitical scale]],"en","pt")</f>
        <v>Brasil</v>
      </c>
      <c r="D26" s="8" t="str">
        <f>_xlfn.TRANSLATE(RMM[[#This Row],[Source type]],"en","pt")</f>
        <v>Floresta Nativa - pública, Floresta Nativa - privada, Floresta Nativa - SLIMF, Plantação Florestal - pública, Plantação Florestal - privada, Plantação Florestal - SLIMF</v>
      </c>
      <c r="E26" s="8" t="str">
        <f>_xlfn.TRANSLATE(RMM[[#This Row],[Risk threshold]],"en","pt")</f>
        <v>25. 1.     Leis identificadas não são consistentemente respeitadas por todas as entidades, frequentemente ignoradas, não são aplicadas pelas autoridades competentes, ou qualquer combinação disso;</v>
      </c>
      <c r="F26" s="8" t="str">
        <f>_xlfn.TRANSLATE(RMM[[#This Row],[Description of risk]],"en","pt")</f>
        <v>As leis brasileiras e tratados internacionais teoricamente garantem uma proteção robusta dos direitos humanos na indústria florestal. No entanto, lacunas significativas na fiscalização fazem com que a indústria frequentemente não cumpra os padrões de direitos humanos, especialmente em áreas de direitos trabalhistas, direitos de terceiros e proteções indígenas.</v>
      </c>
      <c r="G26" s="8" t="str">
        <f>_xlfn.TRANSLATE(RMM[[#This Row],[Risk mitigation measures - type of verifier]],"en","pt")</f>
        <v>Outros</v>
      </c>
      <c r="H26" s="8" t="str">
        <f>_xlfn.TRANSLATE(RMM[[#This Row],[Mitigation requirement level]],"en","pt")</f>
        <v>Recomendado</v>
      </c>
      <c r="I26" s="8" t="str">
        <f>_xlfn.TRANSLATE(RMM[[#This Row],[Risk mitigation measures - associated documents]],"en","pt")</f>
        <v>1. Relatórios sobre direitos humanos
2. Contratos de trabalho
3. Análise de "Dirty List" (Lista Suja)
4. Comunidades Locais, Terras Indígenas e Tradicionais</v>
      </c>
      <c r="J26" s="8" t="str">
        <f>_xlfn.TRANSLATE(RMM[[#This Row],[Risk mitigation measures]],"en","pt")</f>
        <v>Verifique se as operações cumprem a legislação aplicável relacionada a direitos humanos, direitos trabalhistas e ausência de trabalho forçado ou infantil por meio da revisão dos documentos associados, verificação de campo e consulta com as partes interessadas.
Por exemplo:
1. Revisão de Documentação
a) Relatórios sobre conflitos violentos e condições de direitos humanos são revisados utilizando fontes atualizadas e confiáveis (por exemplo, pesquisas acadêmicas, órgãos de monitoramento de tratados e organizações de direitos humanos). Fontes sugeridas incluem Anistia Internacional, Human Rights Watch, Comissão Pastoral da Terra (CPT), Instituto Socioambiental (ISA) e Repórter Brasil, entre outras; 
b) Os contratos são consistentes com práticas trabalhistas justas, ausência de trabalho forçado ou infantil, e conformidade com as leis salariais aplicáveis;
c) Entidades envolvidas em operações não estão listadas na "Lista Suja" mantida pelo Ministério do Trabalho e Emprego do Brasil (registro de empregadores que submeteram trabalhadores a condições análogas à escravidão).
2. Verificação de Campo
a) As condições de trabalho cumpram políticas que respeitam a liberdade de associação e o direito à negociação coletiva;
b) Não se observa trabalho forçado, trabalho infantil ou trabalho em condições análogas à escravidão;
c) As práticas de emprego não apresentam discriminação baseada em ocupação, gênero, raça ou outras características protegidas.
3. Consulta com Partes Interessadas
a) Possíveis sobreposições ou proximidade (dentro de um intervalo de 10 km) entre áreas controladas de fornecimento de madeira e populações indígenas ou tradicionais são identificadas por fontes oficiais e públicas (como FUNAI-Fundação Nacional para Povos Indígenas, INCRA-Instituto Nacional de Colonização e Reforma Agrária, e Fundação Cultural Palmares);
b) As partes interessadas relevantes são consultadas para determinar se existem conflitos e se os requisitos das autoridades competentes são atendidos em casos de sobreposição ou proximidade.</v>
      </c>
      <c r="K26" s="8" t="str">
        <f>_xlfn.TRANSLATE(RMM[[#This Row],[Other relevant information]],"en","pt")</f>
        <v>N/A</v>
      </c>
    </row>
    <row r="27" spans="1:11" ht="409.5" customHeight="1" x14ac:dyDescent="0.3">
      <c r="A27" s="8" t="str">
        <f>_xlfn.TRANSLATE(RMM[[#This Row],[Risk indicator]],"en","pt")</f>
        <v>26. A colheita ou o comércio de produtos não contribuem para violação dos direitos humanos internacionais nem estão associados a conflitos armados.</v>
      </c>
      <c r="B27" s="8" t="str">
        <f>_xlfn.TRANSLATE(RMM[[#This Row],[Risk conclusion]],"en","pt")</f>
        <v>Risco não negligenciável</v>
      </c>
      <c r="C27" s="8" t="str">
        <f>_xlfn.TRANSLATE(RMM[[#This Row],[Geopolitical scale]],"en","pt")</f>
        <v>Brasil</v>
      </c>
      <c r="D27" s="8" t="str">
        <f>_xlfn.TRANSLATE(RMM[[#This Row],[Source type]],"en","pt")</f>
        <v>Floresta Nativa - pública, Floresta Nativa - privada, Floresta Nativa - SLIMF, Plantação Florestal - pública, Plantação Florestal - privada, Plantação Florestal - SLIMF</v>
      </c>
      <c r="E27" s="8" t="str">
        <f>_xlfn.TRANSLATE(RMM[[#This Row],[Risk threshold]],"en","pt")</f>
        <v>26. 6.     Existem circunstâncias em rápida mudança na área em avaliação que representam um sério risco à integridade ou reputação do esquema de certificação FSC.</v>
      </c>
      <c r="F27" s="8" t="str">
        <f>_xlfn.TRANSLATE(RMM[[#This Row],[Description of risk]],"en","pt")</f>
        <v>A colheita e o comércio de produtos florestais brasileiros, especialmente da Amazônia, contribuem para violações dos direitos humanos internacionais de várias formas, mesmo que normalmente não estejam associadas a conflitos armados. Áreas-chave de preocupação incluem trabalho forçado, violações dos direitos indígenas e degradação ambiental.</v>
      </c>
      <c r="G27" s="8" t="str">
        <f>_xlfn.TRANSLATE(RMM[[#This Row],[Risk mitigation measures - type of verifier]],"en","pt")</f>
        <v>Outros</v>
      </c>
      <c r="H27" s="8" t="str">
        <f>_xlfn.TRANSLATE(RMM[[#This Row],[Mitigation requirement level]],"en","pt")</f>
        <v>Recomendado</v>
      </c>
      <c r="I27" s="8" t="str">
        <f>_xlfn.TRANSLATE(RMM[[#This Row],[Risk mitigation measures - associated documents]],"en","pt")</f>
        <v>1. Relatórios sobre direitos humanos
2. Contratos de trabalho
3. Análise de "Dirty List" (Lista Suja)
4. Comunidades Locais, Terras Indígenas e Tradicionais</v>
      </c>
      <c r="J27" s="8" t="str">
        <f>_xlfn.TRANSLATE(RMM[[#This Row],[Risk mitigation measures]],"en","pt")</f>
        <v>Verifique se as operações cumprem a legislação aplicável relacionada a direitos humanos, direitos trabalhistas e ausência de trabalho forçado ou infantil por meio da revisão dos documentos associados, verificação de campo e consulta com as partes interessadas.
Por exemplo:
1. Revisão de Documentação
a) Relatórios sobre conflitos violentos e condições de direitos humanos são revisados utilizando fontes atualizadas e confiáveis (por exemplo, pesquisas acadêmicas, órgãos de monitoramento de tratados e organizações de direitos humanos). Fontes sugeridas incluem Anistia Internacional, Human Rights Watch, Comissão Pastoral da Terra (CPT), Instituto Socioambiental (ISA) e Repórter Brasil, entre outras; 
b) Os contratos são consistentes com práticas trabalhistas justas, ausência de trabalho forçado ou infantil, e conformidade com as leis salariais aplicáveis;
c) Entidades envolvidas em operações não estão listadas na "Lista Suja" mantida pelo Ministério do Trabalho e Emprego do Brasil (registro de empregadores que submeteram trabalhadores a condições análogas à escravidão).
2. Verificação de Campo
a) As condições de trabalho cumpram políticas que respeitam a liberdade de associação e o direito à negociação coletiva;
b) Não se observa trabalho forçado, trabalho infantil ou trabalho em condições análogas à escravidão;
c) As práticas de emprego não apresentam discriminação baseada em ocupação, gênero, raça ou outras características protegidas.
3. Consulta com Partes Interessadas
a) Possíveis sobreposições ou proximidade (dentro de um intervalo de 10 km) entre áreas controladas de fornecimento de madeira e populações indígenas ou tradicionais são identificadas por fontes oficiais e públicas (como FUNAI-Fundação Nacional para Povos Indígenas, INCRA-Instituto Nacional de Colonização e Reforma Agrária, e Fundação Cultural Palmares);
b) As partes interessadas relevantes são consultadas para determinar se existem conflitos e se os requisitos das autoridades competentes são atendidos em casos de sobreposição ou proximidade.</v>
      </c>
      <c r="K27" s="8" t="str">
        <f>_xlfn.TRANSLATE(RMM[[#This Row],[Other relevant information]],"en","pt")</f>
        <v>N/A</v>
      </c>
    </row>
    <row r="28" spans="1:11" ht="332.25" customHeight="1" x14ac:dyDescent="0.3">
      <c r="A28" s="8" t="str">
        <f>_xlfn.TRANSLATE(RMM[[#This Row],[Risk indicator]],"en","pt")</f>
        <v>27. São cumpridos os requisitos legais relacionados ao trabalho infantil e ao emprego de jovens trabalhadores.</v>
      </c>
      <c r="B28" s="8" t="str">
        <f>_xlfn.TRANSLATE(RMM[[#This Row],[Risk conclusion]],"en","pt")</f>
        <v>Risco não negligenciável</v>
      </c>
      <c r="C28" s="8" t="str">
        <f>_xlfn.TRANSLATE(RMM[[#This Row],[Geopolitical scale]],"en","pt")</f>
        <v>Brasil</v>
      </c>
      <c r="D28" s="8" t="str">
        <f>_xlfn.TRANSLATE(RMM[[#This Row],[Source type]],"en","pt")</f>
        <v>Floresta Nativa - pública, Floresta Nativa - privada, Floresta Nativa - SLIMF, Plantação Florestal - pública, Plantação Florestal - privada, Plantação Florestal - SLIMF</v>
      </c>
      <c r="E28" s="8" t="str">
        <f>_xlfn.TRANSLATE(RMM[[#This Row],[Risk threshold]],"en","pt")</f>
        <v>27. 1.     Leis identificadas não são consistentemente respeitadas por todas as entidades, frequentemente ignoradas, não são aplicadas pelas autoridades competentes, ou qualquer combinação disso;</v>
      </c>
      <c r="F28" s="8" t="str">
        <f>_xlfn.TRANSLATE(RMM[[#This Row],[Description of risk]],"en","pt")</f>
        <v>O trabalho infantil é um problema significativo no Brasil, especialmente em regiões rurais e remotas onde a pobreza é prevalente, e isso se estende a indústrias como a silvicultura. Embora os dados abrangentes específicos sobre trabalho infantil no setor madeireiro sejam escassos, pesquisas mais amplas mostram que crianças e adolescentes estão envolvidos em trabalhos perigosos em várias indústrias não agrícolas, incluindo a extração de árvores. Em 2022, cerca de 1,6 milhão de crianças e adolescentes brasileiros estavam envolvidos em atividades econômicas, com 46,2% envolvidos nas piores formas de trabalho infantil, incluindo a extração de árvores, devido ao alto risco de acidentes e riscos à saúde.</v>
      </c>
      <c r="G28" s="8" t="str">
        <f>_xlfn.TRANSLATE(RMM[[#This Row],[Risk mitigation measures - type of verifier]],"en","pt")</f>
        <v>Outros</v>
      </c>
      <c r="H28" s="8" t="str">
        <f>_xlfn.TRANSLATE(RMM[[#This Row],[Mitigation requirement level]],"en","pt")</f>
        <v>Recomendado</v>
      </c>
      <c r="I28" s="8" t="str">
        <f>_xlfn.TRANSLATE(RMM[[#This Row],[Risk mitigation measures - associated documents]],"en","pt")</f>
        <v>1. Contrato de Trabalho
2. Licença de Trabalho (CTPS - Carteira de Trabalho)
3. Acordo Coletivo do Sindicato.
4. Contracheques (Holerite)
5. Resenha de "Dirty List" (Lista Suja)</v>
      </c>
      <c r="J28" s="8" t="str">
        <f>_xlfn.TRANSLATE(RMM[[#This Row],[Risk mitigation measures]],"en","pt")</f>
        <v xml:space="preserve">Verifique se as práticas trabalhistas cumprem a legislação aplicável relativa à idade mínima de trabalho, emprego formal e ausência de trabalho infantil por meio da revisão dos documentos associados e inspeções de campo.
Por exemplo:
1. Revisão de Documentação
a) Documentação de emprego (por exemplo, registro do CTPS, registros de folha de pagamento, contratos) demonstra relações formais de emprego e conformidade com os requisitos mínimos de idade. O CTPS exige a data de nascimento do trabalhador, tornando impossível empregar legalmente crianças abaixo da idade mínima de trabalho de 16 anos (ou 14 sob um programa de aprendizagem);
b) Os acordos coletivos aplicáveis às atividades são respeitados, incluindo disposições relacionadas a salários, segurança e proteção dos jovens trabalhadores;
c) Empregadores envolvidos em operações não estão listados em registros oficiais relacionados a violações trabalhistas, como a "Lista Suja";
d) Contratos de trabalhadores e registros de folha de pagamento correspondem às leis trabalhistas e exigências legais aplicáveis.
2. Verificação de Campo
a) Não há trabalho infantil observado nas atividades operacionais;
b) Jovens trabalhadores, quando legalmente permitido, estão envolvidos apenas em atividades não perigosas e sob condições de conformidade com os requisitos legais, incluindo horários de trabalho e períodos de descanso.
</v>
      </c>
      <c r="K28" s="8" t="str">
        <f>_xlfn.TRANSLATE(RMM[[#This Row],[Other relevant information]],"en","pt")</f>
        <v>N/A</v>
      </c>
    </row>
    <row r="29" spans="1:11" ht="318" customHeight="1" x14ac:dyDescent="0.3">
      <c r="A29" s="8" t="str">
        <f>_xlfn.TRANSLATE(RMM[[#This Row],[Risk indicator]],"en","pt")</f>
        <v>28. O trabalho infantil não está presente, e o emprego de jovens trabalhadores é gerenciado de forma responsável, incluindo direitos relacionados conforme especificado nos Princípios Fundamentais e Direitos no Trabalho da OIT.</v>
      </c>
      <c r="B29" s="8" t="str">
        <f>_xlfn.TRANSLATE(RMM[[#This Row],[Risk conclusion]],"en","pt")</f>
        <v>Risco não negligenciável</v>
      </c>
      <c r="C29" s="8" t="str">
        <f>_xlfn.TRANSLATE(RMM[[#This Row],[Geopolitical scale]],"en","pt")</f>
        <v>Brasil</v>
      </c>
      <c r="D29" s="8" t="str">
        <f>_xlfn.TRANSLATE(RMM[[#This Row],[Source type]],"en","pt")</f>
        <v>Floresta Nativa - pública, Floresta Nativa - privada, Floresta Nativa - SLIMF, Plantação Florestal - pública, Plantação Florestal - privada, Plantação Florestal - SLIMF</v>
      </c>
      <c r="E29" s="8" t="str">
        <f>_xlfn.TRANSLATE(RMM[[#This Row],[Risk threshold]],"en","pt")</f>
        <v>28. 1.     A legislação aplicável para a área avaliada abrange todos os Princípios e Direitos Fundamentais da OIT no Trabalho, mas a avaliação de risco para o indicador 27 confirma uma designação de 'risco não negligenciável';</v>
      </c>
      <c r="F29" s="8" t="str">
        <f>_xlfn.TRANSLATE(RMM[[#This Row],[Description of risk]],"en","pt")</f>
        <v>Apesar do marco legal brasileiro que proíbe o trabalho infantil, ele continua sendo uma questão generalizada. De acordo com dados do IBGE (Instituto Brasileiro de Geografia e Estatística), cerca de 1,8 milhão de crianças e adolescentes entre 5 e 17 anos estavam envolvidos em algum tipo de trabalho em 2019, a maioria deles em setores informais e não regulados. O trabalho infantil é mais prevalente em áreas rurais, especialmente na agricultura, silvicultura e pecuária.</v>
      </c>
      <c r="G29" s="8" t="str">
        <f>_xlfn.TRANSLATE(RMM[[#This Row],[Risk mitigation measures - type of verifier]],"en","pt")</f>
        <v>Outros</v>
      </c>
      <c r="H29" s="8" t="str">
        <f>_xlfn.TRANSLATE(RMM[[#This Row],[Mitigation requirement level]],"en","pt")</f>
        <v>Recomendado</v>
      </c>
      <c r="I29" s="8" t="str">
        <f>_xlfn.TRANSLATE(RMM[[#This Row],[Risk mitigation measures - associated documents]],"en","pt")</f>
        <v>1. Contrato de Trabalho
2. Licença de Trabalho (CTPS - Carteira de Trabalho)
3. Acordo Coletivo do Sindicato.
4. Contracheques (Holerite)
5. Resenha de "Dirty List" (Lista Suja)</v>
      </c>
      <c r="J29" s="8" t="str">
        <f>_xlfn.TRANSLATE(RMM[[#This Row],[Risk mitigation measures]],"en","pt")</f>
        <v>Verifique se as práticas trabalhistas cumprem a legislação aplicável relativa à idade mínima de trabalho, emprego formal e ausência de trabalho infantil por meio da revisão dos documentos associados e inspeções de campo.
Por exemplo:
1. Revisão de Documentação
a) Documentação de emprego (por exemplo, registro do CTPS, registros de folha de pagamento, contratos) demonstra relações formais de emprego e conformidade com os requisitos mínimos de idade. O CTPS exige a data de nascimento do trabalhador, tornando impossível empregar legalmente crianças abaixo da idade mínima de trabalho de 16 anos (ou 14 sob um programa de aprendizagem);
b) Os acordos coletivos aplicáveis às atividades são respeitados, incluindo disposições relacionadas a salários, segurança e proteção dos jovens trabalhadores;
c) Empregadores envolvidos em operações não estão listados em registros oficiais relacionados a violações trabalhistas, como a "Lista Suja";
d) Contratos de trabalhadores e registros de folha de pagamento correspondem às leis trabalhistas e exigências legais aplicáveis.
2. Verificação de Campo
a) Não há trabalho infantil observado nas atividades operacionais;
b) Jovens trabalhadores, quando legalmente permitido, estão envolvidos apenas em atividades não perigosas e sob condições de conformidade com os requisitos legais, incluindo horários de trabalho e períodos de descanso.</v>
      </c>
      <c r="K29" s="8" t="str">
        <f>_xlfn.TRANSLATE(RMM[[#This Row],[Other relevant information]],"en","pt")</f>
        <v>N/A</v>
      </c>
    </row>
    <row r="30" spans="1:11" ht="216" customHeight="1" x14ac:dyDescent="0.3">
      <c r="A30" s="8" t="str">
        <f>_xlfn.TRANSLATE(RMM[[#This Row],[Risk indicator]],"en","pt")</f>
        <v>29. Os requisitos legais relacionados à escravidão moderna, incluindo trabalho forçado e obrigatório, são cumpridos.</v>
      </c>
      <c r="B30" s="8" t="str">
        <f>_xlfn.TRANSLATE(RMM[[#This Row],[Risk conclusion]],"en","pt")</f>
        <v>Risco não negligenciável</v>
      </c>
      <c r="C30" s="8" t="str">
        <f>_xlfn.TRANSLATE(RMM[[#This Row],[Geopolitical scale]],"en","pt")</f>
        <v>Brasil</v>
      </c>
      <c r="D30" s="8" t="str">
        <f>_xlfn.TRANSLATE(RMM[[#This Row],[Source type]],"en","pt")</f>
        <v>Floresta Nativa - pública, Floresta Nativa - privada, Floresta Nativa - SLIMF, Plantação Florestal - pública, Plantação Florestal - privada, Plantação Florestal - SLIMF</v>
      </c>
      <c r="E30" s="8" t="str">
        <f>_xlfn.TRANSLATE(RMM[[#This Row],[Risk threshold]],"en","pt")</f>
        <v>29. 1.     Leis identificadas não são consistentemente respeitadas por todas as entidades, frequentemente ignoradas, não são aplicadas pelas autoridades competentes, ou qualquer combinação disso;</v>
      </c>
      <c r="F30" s="8" t="str">
        <f>_xlfn.TRANSLATE(RMM[[#This Row],[Description of risk]],"en","pt")</f>
        <v>No Brasil atual, o trabalho forçado e a escravidão moderna continuam sendo desafios significativos, especialmente na fiscalização e no combate à impunidade. O trabalho escravo continua sendo prevalente em alguns setores, como agricultura, silvicultura e construção, especialmente em áreas remotas e de difícil acesso.</v>
      </c>
      <c r="G30" s="8" t="str">
        <f>_xlfn.TRANSLATE(RMM[[#This Row],[Risk mitigation measures - type of verifier]],"en","pt")</f>
        <v>Outros</v>
      </c>
      <c r="H30" s="8" t="str">
        <f>_xlfn.TRANSLATE(RMM[[#This Row],[Mitigation requirement level]],"en","pt")</f>
        <v>Recomendado</v>
      </c>
      <c r="I30" s="8" t="str">
        <f>_xlfn.TRANSLATE(RMM[[#This Row],[Risk mitigation measures - associated documents]],"en","pt")</f>
        <v>1. Contrato de Trabalho
2. Licença de Trabalho (CTPS - Carteira de Trabalho)
3. Acordo Coletivo do Sindicato.
4. Contracheques (Holerite)
5. Resenha de "Dirty List" (Lista Suja)</v>
      </c>
      <c r="J30" s="8" t="str">
        <f>_xlfn.TRANSLATE(RMM[[#This Row],[Risk mitigation measures]],"en","pt")</f>
        <v xml:space="preserve">Verifique se os fornecedores controlados de madeira cumprem a legislação aplicável relacionada à ausência de escravidão moderna, incluindo trabalho forçado e obrigatório, por meio da revisão dos documentos associados e inspeções de campo.
Por exemplo:
1. Revisão de Documentação
a) Registros e documentos de emprego exigidos pelas autoridades de legislação trabalhista e fiscalização estão disponíveis e em conformidade;
b) Registros oficiais relacionados a violações trabalhistas, como a "Lista Suja", são revisados para confirmar que as entidades envolvidas em operações não estão listadas.
2. Verificação de Campo
a) Nenhuma prática de trabalho forçado ou obrigatório é observada em atividades operacionais;
b) As condições de trabalho não indicam a presença de práticas semelhantes à escravidão, incluindo restrição de movimento, coerção ou retenção de documentos pessoais.
</v>
      </c>
      <c r="K30" s="8" t="str">
        <f>_xlfn.TRANSLATE(RMM[[#This Row],[Other relevant information]],"en","pt")</f>
        <v>N/A</v>
      </c>
    </row>
    <row r="31" spans="1:11" ht="227.25" customHeight="1" x14ac:dyDescent="0.3">
      <c r="A31" s="8" t="str">
        <f>_xlfn.TRANSLATE(RMM[[#This Row],[Risk indicator]],"en","pt")</f>
        <v>30. A escravidão moderna, incluindo trabalho forçado e obrigatório, não é utilizada, promovida ou apoiada de forma alguma, inclusive conforme especificado nos Princípios Fundamentais e Direitos no Trabalho da OIT.</v>
      </c>
      <c r="B31" s="8" t="str">
        <f>_xlfn.TRANSLATE(RMM[[#This Row],[Risk conclusion]],"en","pt")</f>
        <v>Risco não negligenciável</v>
      </c>
      <c r="C31" s="8" t="str">
        <f>_xlfn.TRANSLATE(RMM[[#This Row],[Geopolitical scale]],"en","pt")</f>
        <v>Brasil</v>
      </c>
      <c r="D31" s="8" t="str">
        <f>_xlfn.TRANSLATE(RMM[[#This Row],[Source type]],"en","pt")</f>
        <v>Floresta Nativa - pública, Floresta Nativa - privada, Floresta Nativa - SLIMF, Plantação Florestal - pública, Plantação Florestal - privada, Plantação Florestal - SLIMF</v>
      </c>
      <c r="E31" s="8" t="str">
        <f>_xlfn.TRANSLATE(RMM[[#This Row],[Risk threshold]],"en","pt")</f>
        <v>30. 1.     A legislação aplicável para a área avaliada abrange todos os Princípios e Direitos Fundamentais da OIT no Trabalho, mas a avaliação de risco para o indicador 29 confirma a designação de 'risco não negligenciável';</v>
      </c>
      <c r="F31" s="8" t="str">
        <f>_xlfn.TRANSLATE(RMM[[#This Row],[Description of risk]],"en","pt")</f>
        <v>Sendo signatário das convenções da Organização Internacional do Trabalho, o Brasil possui vários marcos legais voltados para prevenir e punir a escravidão moderna e o trabalho forçado; apesar disso, persistem desafios para erradicar totalmente essa prática.</v>
      </c>
      <c r="G31" s="8" t="str">
        <f>_xlfn.TRANSLATE(RMM[[#This Row],[Risk mitigation measures - type of verifier]],"en","pt")</f>
        <v>Outros</v>
      </c>
      <c r="H31" s="8" t="str">
        <f>_xlfn.TRANSLATE(RMM[[#This Row],[Mitigation requirement level]],"en","pt")</f>
        <v>Recomendado</v>
      </c>
      <c r="I31" s="8" t="str">
        <f>_xlfn.TRANSLATE(RMM[[#This Row],[Risk mitigation measures - associated documents]],"en","pt")</f>
        <v>1. Contrato de Trabalho
2. Licença de Trabalho (CTPS - Carteira de Trabalho)
3. Acordo Coletivo do Sindicato.
4. Contracheques (Holerite)
5. Resenha de "Dirty List" (Lista Suja)</v>
      </c>
      <c r="J31" s="8" t="str">
        <f>_xlfn.TRANSLATE(RMM[[#This Row],[Risk mitigation measures]],"en","pt")</f>
        <v>Verifique se os fornecedores controlados de madeira cumprem a legislação aplicável relacionada à ausência de escravidão moderna, incluindo trabalho forçado e obrigatório, por meio da revisão dos documentos associados e inspeções de campo.
Por exemplo:
1. Revisão de Documentação
a) Registros e documentos de emprego exigidos pelas autoridades de legislação trabalhista e fiscalização estão disponíveis e em conformidade;
b) Registros oficiais relacionados a violações trabalhistas, como a "Lista Suja", são revisados para confirmar que as entidades envolvidas em operações não estão listadas.
2. Verificação de Campo
a) Nenhuma prática de trabalho forçado ou obrigatório é observada em atividades operacionais;
b) As condições de trabalho não indicam a presença de práticas semelhantes à escravidão, incluindo restrição de movimento, coerção ou retenção de documentos pessoais.</v>
      </c>
      <c r="K31" s="8" t="str">
        <f>_xlfn.TRANSLATE(RMM[[#This Row],[Other relevant information]],"en","pt")</f>
        <v>N/A</v>
      </c>
    </row>
    <row r="32" spans="1:11" ht="228.75" customHeight="1" x14ac:dyDescent="0.3">
      <c r="A32" s="8" t="str">
        <f>_xlfn.TRANSLATE(RMM[[#This Row],[Risk indicator]],"en","pt")</f>
        <v>31. São cumpridos os requisitos legais relacionados à Liberdade de Associação, ao Direito de Organização e ao Direito à Negociação Coletiva.</v>
      </c>
      <c r="B32" s="8" t="str">
        <f>_xlfn.TRANSLATE(RMM[[#This Row],[Risk conclusion]],"en","pt")</f>
        <v>Risco não negligenciável</v>
      </c>
      <c r="C32" s="8" t="str">
        <f>_xlfn.TRANSLATE(RMM[[#This Row],[Geopolitical scale]],"en","pt")</f>
        <v>Brasil</v>
      </c>
      <c r="D32" s="8" t="str">
        <f>_xlfn.TRANSLATE(RMM[[#This Row],[Source type]],"en","pt")</f>
        <v>Floresta Nativa - pública, Floresta Nativa - privada, Floresta Nativa - SLIMF, Plantação Florestal - pública, Plantação Florestal - privada, Plantação Florestal - SLIMF</v>
      </c>
      <c r="E32" s="8" t="str">
        <f>_xlfn.TRANSLATE(RMM[[#This Row],[Risk threshold]],"en","pt")</f>
        <v>31. 1.     Leis identificadas não são consistentemente respeitadas por todas as entidades, frequentemente ignoradas, não são aplicadas pelas autoridades competentes, ou qualquer combinação disso;</v>
      </c>
      <c r="F32" s="8" t="str">
        <f>_xlfn.TRANSLATE(RMM[[#This Row],[Description of risk]],"en","pt")</f>
        <v>A indústria florestal brasileira enfrenta desafios significativos para cumprir plenamente os requisitos legais relacionados à Liberdade de Associação, ao Direito de Organização e ao Direito à Negociação Coletiva, apesar de existirem leis que teoricamente protegem esses direitos.</v>
      </c>
      <c r="G32" s="8" t="str">
        <f>_xlfn.TRANSLATE(RMM[[#This Row],[Risk mitigation measures - type of verifier]],"en","pt")</f>
        <v>Outros</v>
      </c>
      <c r="H32" s="8" t="str">
        <f>_xlfn.TRANSLATE(RMM[[#This Row],[Mitigation requirement level]],"en","pt")</f>
        <v>Recomendado</v>
      </c>
      <c r="I32" s="8" t="str">
        <f>_xlfn.TRANSLATE(RMM[[#This Row],[Risk mitigation measures - associated documents]],"en","pt")</f>
        <v>1. Contrato de Trabalho
2. Licença de Trabalho (CTPS - Carteira de Trabalho)
3. Acordo Coletivo do Sindicato.</v>
      </c>
      <c r="J32" s="8" t="str">
        <f>_xlfn.TRANSLATE(RMM[[#This Row],[Risk mitigation measures]],"en","pt")</f>
        <v>Verificar, por meio de consultoria com partes interessadas e revisão dos documentos associados, se os direitos dos trabalhadores são respeitados de acordo com a legislação aplicável, incluindo a liberdade de associação e o direito à negociação coletiva.
Por exemplo:
1. Consulta com partes interessadas
a) Os principais atores relacionados aos direitos dos trabalhadores dentro da área operacional são identificados e mapeados (por exemplo, sindicatos, autoridades locais, representantes dos trabalhadores);
b) Consultas são realizadas com as partes interessadas relevantes para coletar informações sobre direitos dos trabalhadores, condições de trabalho e possíveis preocupações.
2. Verificação de documentos
a) Registros e documentação relacionados aos direitos dos trabalhadores e condições de trabalho são revisados quanto à completude e consistência;
b) Evidências documentadas demonstram respeito à liberdade de associação, ao direito à negociação coletiva e às práticas de emprego não discriminatórias.</v>
      </c>
      <c r="K32" s="8" t="str">
        <f>_xlfn.TRANSLATE(RMM[[#This Row],[Other relevant information]],"en","pt")</f>
        <v>N/A</v>
      </c>
    </row>
    <row r="33" spans="1:11" ht="245.25" customHeight="1" x14ac:dyDescent="0.3">
      <c r="A33" s="8" t="str">
        <f>_xlfn.TRANSLATE(RMM[[#This Row],[Risk indicator]],"en","pt")</f>
        <v>32. Os direitos trabalhistas relacionados à Liberdade de Associação, ao Direito de Organização e ao Direito à Negociação Coletiva são respeitados, inclusive conforme especificado nos Princípios Fundamentais e Direitos no Trabalho da OIT.</v>
      </c>
      <c r="B33" s="8" t="str">
        <f>_xlfn.TRANSLATE(RMM[[#This Row],[Risk conclusion]],"en","pt")</f>
        <v>Risco não negligenciável</v>
      </c>
      <c r="C33" s="8" t="str">
        <f>_xlfn.TRANSLATE(RMM[[#This Row],[Geopolitical scale]],"en","pt")</f>
        <v>Brasil</v>
      </c>
      <c r="D33" s="8" t="str">
        <f>_xlfn.TRANSLATE(RMM[[#This Row],[Source type]],"en","pt")</f>
        <v>Floresta Nativa - pública, Floresta Nativa - privada, Floresta Nativa - SLIMF, Plantação Florestal - pública, Plantação Florestal - privada, Plantação Florestal - SLIMF</v>
      </c>
      <c r="E33" s="8" t="str">
        <f>_xlfn.TRANSLATE(RMM[[#This Row],[Risk threshold]],"en","pt")</f>
        <v>32. 1.     A legislação aplicável para a área avaliada abrange todos os Princípios e Direitos Fundamentais da OIT no Trabalho, mas a avaliação de risco para o indicador 31 confirma uma designação de 'risco não negligenciável';</v>
      </c>
      <c r="F33" s="8" t="str">
        <f>_xlfn.TRANSLATE(RMM[[#This Row],[Description of risk]],"en","pt")</f>
        <v>O arcabouço legal brasileiro teoricamente protege os direitos dos trabalhadores à liberdade de associação, organização e negociação coletiva; no entanto, a indústria florestal enfrenta desafios significativos para garantir que esses direitos sejam plenamente respeitados. Fatores como trabalho informal, fiscalização fraca e condições de trabalho remoto impedem muitos trabalhadores florestais de exercer seus direitos trabalhistas, mesmo que essas proteções existam tanto na lei nacional quanto nas convenções internacionais.</v>
      </c>
      <c r="G33" s="8" t="str">
        <f>_xlfn.TRANSLATE(RMM[[#This Row],[Risk mitigation measures - type of verifier]],"en","pt")</f>
        <v>Outros</v>
      </c>
      <c r="H33" s="8" t="str">
        <f>_xlfn.TRANSLATE(RMM[[#This Row],[Mitigation requirement level]],"en","pt")</f>
        <v>Recomendado</v>
      </c>
      <c r="I33" s="8" t="str">
        <f>_xlfn.TRANSLATE(RMM[[#This Row],[Risk mitigation measures - associated documents]],"en","pt")</f>
        <v>1. Contrato de Trabalho
2. Licença de Trabalho (CTPS - Carteira de Trabalho)
3. Acordo Coletivo do Sindicato.</v>
      </c>
      <c r="J33" s="8" t="str">
        <f>_xlfn.TRANSLATE(RMM[[#This Row],[Risk mitigation measures]],"en","pt")</f>
        <v>Verificar, por meio de consultoria com partes interessadas e revisão dos documentos associados, se os direitos dos trabalhadores são respeitados de acordo com a legislação aplicável, incluindo a liberdade de associação e o direito à negociação coletiva.
Por exemplo:
1. Consulta com partes interessadas
a) Os principais atores relacionados aos direitos dos trabalhadores dentro da área operacional são identificados e mapeados (por exemplo, sindicatos, autoridades locais, representantes dos trabalhadores);
b) Consultas são realizadas com as partes interessadas relevantes para coletar informações sobre direitos dos trabalhadores, condições de trabalho e possíveis preocupações.
2. Verificação de documentos
a) Registros e documentação relacionados aos direitos dos trabalhadores e condições de trabalho são revisados quanto à completude e consistência;
b) Evidências documentadas demonstram respeito à liberdade de associação, ao direito à negociação coletiva e às práticas de emprego não discriminatórias.</v>
      </c>
      <c r="K33" s="8" t="str">
        <f>_xlfn.TRANSLATE(RMM[[#This Row],[Other relevant information]],"en","pt")</f>
        <v>N/A</v>
      </c>
    </row>
    <row r="34" spans="1:11" ht="300.75" customHeight="1" x14ac:dyDescent="0.3">
      <c r="A34" s="8" t="str">
        <f>_xlfn.TRANSLATE(RMM[[#This Row],[Risk indicator]],"en","pt")</f>
        <v>33. Exigências legais relacionadas ao recrutamento e emprego de trabalhadores são cumpridas.</v>
      </c>
      <c r="B34" s="8" t="str">
        <f>_xlfn.TRANSLATE(RMM[[#This Row],[Risk conclusion]],"en","pt")</f>
        <v>Risco não negligenciável</v>
      </c>
      <c r="C34" s="8" t="str">
        <f>_xlfn.TRANSLATE(RMM[[#This Row],[Geopolitical scale]],"en","pt")</f>
        <v>Brasil</v>
      </c>
      <c r="D34" s="8" t="str">
        <f>_xlfn.TRANSLATE(RMM[[#This Row],[Source type]],"en","pt")</f>
        <v>Floresta Nativa - pública, Floresta Nativa - privada, Floresta Nativa - SLIMF, Plantação Florestal - pública, Plantação Florestal - privada, Plantação Florestal - SLIMF</v>
      </c>
      <c r="E34" s="8" t="str">
        <f>_xlfn.TRANSLATE(RMM[[#This Row],[Risk threshold]],"en","pt")</f>
        <v>33. 1.     Leis identificadas não são consistentemente respeitadas por todas as entidades, frequentemente ignoradas, não são aplicadas pelas autoridades competentes, ou qualquer combinação disso;</v>
      </c>
      <c r="F34" s="8" t="str">
        <f>_xlfn.TRANSLATE(RMM[[#This Row],[Description of risk]],"en","pt")</f>
        <v>No Brasil, apesar de marcos legais robustos como a Constituição Federal de 1988 e a Consolidação das Leis Trabalhistas (CLT), riscos significativos persistem nas relações entre empregados e empregadores. Inspeções trabalhistas insuficientes e desafios sistêmicos, incluindo trabalho infantil e forçado, evidenciam lacunas na fiscalização e conformidade regulatórias. Esses problemas são particularmente graves em áreas remotas e em certos setores, onde as proteções aos trabalhadores são limitadas. Consequentemente, o risco para esse indicador é avaliado como não negligenciável.</v>
      </c>
      <c r="G34" s="8" t="str">
        <f>_xlfn.TRANSLATE(RMM[[#This Row],[Risk mitigation measures - type of verifier]],"en","pt")</f>
        <v>Outros</v>
      </c>
      <c r="H34" s="8" t="str">
        <f>_xlfn.TRANSLATE(RMM[[#This Row],[Mitigation requirement level]],"en","pt")</f>
        <v>Recomendado</v>
      </c>
      <c r="I34" s="8" t="str">
        <f>_xlfn.TRANSLATE(RMM[[#This Row],[Risk mitigation measures - associated documents]],"en","pt")</f>
        <v>1. Contrato de Trabalho
2. Licença de Trabalho (CTPS - Carteira de Trabalho)
3. Acordo Coletivo do Sindicato.
4. Contracheques (Holerite)</v>
      </c>
      <c r="J34" s="8" t="str">
        <f>_xlfn.TRANSLATE(RMM[[#This Row],[Risk mitigation measures]],"en","pt")</f>
        <v xml:space="preserve">Verifique, por meio da revisão dos documentos associados e inspeção de campo, se as práticas de recrutamento e emprego estão em conformidade com a legislação trabalhista aplicável e respeitam os requisitos de não discriminação.
Por exemplo:
1. Revisão de documentação
a) Documentação de recrutamento e emprego está disponível, atualizada e reflete os requisitos legais aplicáveis;
b) Descrições de cargos, contratos e termos de emprego correspondem ao trabalho realizado;
c) Os acordos coletivos aplicáveis às atividades são respeitados;
d) Condições de emprego, incluindo salários, horas extras, direitos a licenças e auxílios aplicáveis, cumpram os requisitos legais;
e) Registros de recrutamento e emprego não mostram evidências de discriminação com base em gênero, raça ou outras características protegidas.
2. Inspeção de campo
a) As condições de trabalho observadas no campo são consistentes com os termos de emprego documentados e os requisitos legais;
b) O trabalho realizado corresponde às descrições de cargo contratadas;
c) Nenhuma prática discriminatória é observada durante o recrutamento, alocação de cargos ou operações diárias.
</v>
      </c>
      <c r="K34" s="8" t="str">
        <f>_xlfn.TRANSLATE(RMM[[#This Row],[Other relevant information]],"en","pt")</f>
        <v>N/A</v>
      </c>
    </row>
    <row r="35" spans="1:11" ht="207" customHeight="1" x14ac:dyDescent="0.3">
      <c r="A35" s="8" t="str">
        <f>_xlfn.TRANSLATE(RMM[[#This Row],[Risk indicator]],"en","pt")</f>
        <v>34. Requisitos legais relacionados aos contratos e permissões de trabalho, bem como requisitos para certificações de competência e outros requisitos de treinamento, são cumpridos.</v>
      </c>
      <c r="B35" s="8" t="str">
        <f>_xlfn.TRANSLATE(RMM[[#This Row],[Risk conclusion]],"en","pt")</f>
        <v>Risco não negligenciável</v>
      </c>
      <c r="C35" s="8" t="str">
        <f>_xlfn.TRANSLATE(RMM[[#This Row],[Geopolitical scale]],"en","pt")</f>
        <v>Brasil</v>
      </c>
      <c r="D35" s="8" t="str">
        <f>_xlfn.TRANSLATE(RMM[[#This Row],[Source type]],"en","pt")</f>
        <v>Floresta Nativa - pública, Floresta Nativa - privada, Floresta Nativa - SLIMF, Plantação Florestal - pública, Plantação Florestal - privada, Plantação Florestal - SLIMF</v>
      </c>
      <c r="E35" s="8" t="str">
        <f>_xlfn.TRANSLATE(RMM[[#This Row],[Risk threshold]],"en","pt")</f>
        <v>34. 1.     Leis identificadas não são consistentemente respeitadas por todas as entidades, frequentemente ignoradas, não são aplicadas pelas autoridades competentes, ou qualquer combinação disso;</v>
      </c>
      <c r="F35" s="8" t="str">
        <f>_xlfn.TRANSLATE(RMM[[#This Row],[Description of risk]],"en","pt")</f>
        <v xml:space="preserve">
O manejo florestal no Brasil envolve riscos significativos relacionados ao ambiente de trabalho, máquinas pesadas e desafios de segurança, exigindo treinamentos obrigatórios para proteger os trabalhadores. Embora órgãos reguladores como o Ministério do Trabalho apliquem as leis trabalhistas, a informalidade ampla, a supervisão limitada e o impacto da reforma trabalhista de 2017 enfraquecem as proteções. A informalidade, que afeta quase 40% da força de trabalho, deixa muitos trabalhadores sem direitos ou proteções sociais, e áreas remotas como a Amazônia enfrentam desafios de fiscalização devido à presença limitada do governo. Organizações internacionais levantaram preocupações sobre violações salariais, condições inseguras e direitos restritos dos trabalhadores, especialmente na indústria florestal, onde pressões econômicas e barreiras geográficas dificultam garantir o cumprimento e erradicar práticas laborais perigosas.</v>
      </c>
      <c r="G35" s="8" t="str">
        <f>_xlfn.TRANSLATE(RMM[[#This Row],[Risk mitigation measures - type of verifier]],"en","pt")</f>
        <v>Verificação de campo</v>
      </c>
      <c r="H35" s="8" t="str">
        <f>_xlfn.TRANSLATE(RMM[[#This Row],[Mitigation requirement level]],"en","pt")</f>
        <v>Recomendado</v>
      </c>
      <c r="I35" s="8" t="str">
        <f>_xlfn.TRANSLATE(RMM[[#This Row],[Risk mitigation measures - associated documents]],"en","pt")</f>
        <v xml:space="preserve">1. Registros de treinamento operacional obrigatório (por exemplo, motosserra, carteira de operador de trator, carteira de motorista para transporte de passageiros, empilhadeira NR11, etc.)
2. Contrato de Trabalho (Contrato de Trabalho)
3. Licença de Trabalho (CTPS - Carteira de Trabalho)
4. Acordo Coletivo do Sindicato,
5. Contracheques (Holerite)
</v>
      </c>
      <c r="J35" s="8" t="str">
        <f>_xlfn.TRANSLATE(RMM[[#This Row],[Risk mitigation measures]],"en","pt")</f>
        <v xml:space="preserve">Verifique por meio de inspeção de campo que os requisitos legais relacionados a contratos de trabalho, permissões de trabalho, certificações de competência e requisitos de treinamento estejam cumpridos.
Por exemplo:
a) Os contratos de trabalho para todos os trabalhadores, incluindo contratados, estão disponíveis e cumprem os requisitos legais aplicáveis;
b) As condições de emprego, incluindo salários, horas extras, direitos de licença e auxílios aplicáveis, cumpram os requisitos legais;
c) Os trabalhadores possuem permissões ou autorizações de trabalho válidas, quando legalmente exigido;
d) Trabalhadores que realizam tarefas específicas possuem as licenças necessárias, certificações de competência ou treinamento obrigatório (por exemplo, operação de empilhadeira, uso de motosserra, transporte de passageiros);
e) O trabalho realizado corresponde aos papéis contratados e às funções autorizadas;
f) Os registros relacionados a contratos, permissões, certificações e treinamentos estão atualizados e consistentes com as atividades observadas.
</v>
      </c>
      <c r="K35" s="8" t="str">
        <f>_xlfn.TRANSLATE(RMM[[#This Row],[Other relevant information]],"en","pt")</f>
        <v>N/A</v>
      </c>
    </row>
    <row r="36" spans="1:11" ht="409.5" customHeight="1" x14ac:dyDescent="0.3">
      <c r="A36" s="8" t="str">
        <f>_xlfn.TRANSLATE(RMM[[#This Row],[Risk indicator]],"en","pt")</f>
        <v>35. Exigências legais relacionadas aos salários dos trabalhadores e outros pagamentos, como contribuições para o seguro social e o pagamento de impostos sociais e de renda retidos pelo empregador em nome do trabalhador, são cumpridos.</v>
      </c>
      <c r="B36" s="8" t="str">
        <f>_xlfn.TRANSLATE(RMM[[#This Row],[Risk conclusion]],"en","pt")</f>
        <v>Risco não negligenciável</v>
      </c>
      <c r="C36" s="8" t="str">
        <f>_xlfn.TRANSLATE(RMM[[#This Row],[Geopolitical scale]],"en","pt")</f>
        <v>Brasil</v>
      </c>
      <c r="D36" s="8" t="str">
        <f>_xlfn.TRANSLATE(RMM[[#This Row],[Source type]],"en","pt")</f>
        <v>Floresta Nativa - pública, Floresta Nativa - privada, Floresta Nativa - SLIMF, Plantação Florestal - pública, Plantação Florestal - privada, Plantação Florestal - SLIMF</v>
      </c>
      <c r="E36" s="8" t="str">
        <f>_xlfn.TRANSLATE(RMM[[#This Row],[Risk threshold]],"en","pt")</f>
        <v>35. 1.     Leis identificadas não são consistentemente respeitadas por todas as entidades, frequentemente ignoradas, não são aplicadas pelas autoridades competentes, ou qualquer combinação disso;</v>
      </c>
      <c r="F36" s="8" t="str">
        <f>_xlfn.TRANSLATE(RMM[[#This Row],[Description of risk]],"en","pt")</f>
        <v>A legislação brasileira exige que os empregadores deduzam os impostos apropriados e contribuições para a previdência social dos salários dos funcionários e garantam pagamentos pontuais. No entanto, altos níveis de informalidade, condições precárias de trabalho e baixos níveis de qualificação profissional, somados à supervisão inadequada das autoridades trabalhistas, especialmente em áreas remotas e no manejo de florestas naturais. Além disso, trabalhadores nessas regiões enfrentam barreiras substanciais para acessar justiça corretiva, agravando ainda mais a questão.</v>
      </c>
      <c r="G36" s="8" t="str">
        <f>_xlfn.TRANSLATE(RMM[[#This Row],[Risk mitigation measures - type of verifier]],"en","pt")</f>
        <v>Outros</v>
      </c>
      <c r="H36" s="8" t="str">
        <f>_xlfn.TRANSLATE(RMM[[#This Row],[Mitigation requirement level]],"en","pt")</f>
        <v>Recomendado</v>
      </c>
      <c r="I36" s="8" t="str">
        <f>_xlfn.TRANSLATE(RMM[[#This Row],[Risk mitigation measures - associated documents]],"en","pt")</f>
        <v>1. Contrato de Trabalho
2. Licença de Trabalho (CTPS - Carteira de Trabalho)
3. Acordo Coletivo do Sindicato.
4. Contracheques (Holerite)
5. Registros de Contribuições para o Seguro Social
6. Registros financeiros e fiscais</v>
      </c>
      <c r="J36" s="8" t="str">
        <f>_xlfn.TRANSLATE(RMM[[#This Row],[Risk mitigation measures]],"en","pt")</f>
        <v>Verifique, por meio da revisão dos documentos associados e inspeção de campo, se os requisitos legais relacionados a contratos de trabalho, acordos coletivos, folha de pagamento e obrigações trabalhistas estatutárias estão cumpridos.
Por exemplo:
1. Revisão de documentação
a) Acordos coletivos, quando aplicável, refletem termos e condições negociados relacionados a salários, benefícios e jornadas de trabalho;
b) Contratos de trabalho e descrições de cargos correspondem aos papéis e responsabilidades atribuídos;
c) Registros de folha de pagamento demonstram conformidade com obrigações salariais legais e contratuais;
d) Registros mostram conformidade com os requisitos legais para direito a férias, compensação por horas extras e disposições de pensão trabalhista;
e) Deduções estatutárias, incluindo contribuições para o seguro social, são corretamente calculadas e remetidas;
f) Os impostos de renda retidos em nome dos empregados são calculados e pagos corretamente às autoridades competentes;
g) Registros relacionados ao emprego, incluindo contratos, folha de pagamento, declarações de impostos e documentação de seguro social, são precisos, atualizados e disponíveis para todos os trabalhadores, incluindo empregados e contratados.
2. Verificação de campo
a) O trabalho realizado corresponde a contratos de trabalho e cargos documentados;
b) As condições de trabalho observadas são consistentes com acordos coletivos e exigências legais;
c) As disposições de apoio trabalhista, como acesso a serviços médicos, condições de trabalho seguras e mecanismos de reclamação, são implementadas de forma eficaz;
d) Não são observadas inconsistências entre as condições de emprego documentadas e as práticas aplicadas na área.</v>
      </c>
      <c r="K36" s="8" t="str">
        <f>_xlfn.TRANSLATE(RMM[[#This Row],[Other relevant information]],"en","pt")</f>
        <v>N/A</v>
      </c>
    </row>
    <row r="37" spans="1:11" ht="409.5" customHeight="1" x14ac:dyDescent="0.3">
      <c r="A37" s="8" t="str">
        <f>_xlfn.TRANSLATE(RMM[[#This Row],[Risk indicator]],"en","pt")</f>
        <v>36. São cumpridos os requisitos legais relacionados a horas de trabalho, horas extras, tempo de descanso e folga.</v>
      </c>
      <c r="B37" s="8" t="str">
        <f>_xlfn.TRANSLATE(RMM[[#This Row],[Risk conclusion]],"en","pt")</f>
        <v>Risco não negligenciável</v>
      </c>
      <c r="C37" s="8" t="str">
        <f>_xlfn.TRANSLATE(RMM[[#This Row],[Geopolitical scale]],"en","pt")</f>
        <v>Brasil</v>
      </c>
      <c r="D37" s="8" t="str">
        <f>_xlfn.TRANSLATE(RMM[[#This Row],[Source type]],"en","pt")</f>
        <v>Floresta Nativa - pública, Floresta Nativa - privada, Floresta Nativa - SLIMF, Plantação Florestal - pública, Plantação Florestal - privada, Plantação Florestal - SLIMF</v>
      </c>
      <c r="E37" s="8" t="str">
        <f>_xlfn.TRANSLATE(RMM[[#This Row],[Risk threshold]],"en","pt")</f>
        <v>36. 1.     Leis identificadas não são consistentemente respeitadas por todas as entidades, frequentemente ignoradas, não são aplicadas pelas autoridades competentes, ou qualquer combinação disso;</v>
      </c>
      <c r="F37" s="8" t="str">
        <f>_xlfn.TRANSLATE(RMM[[#This Row],[Description of risk]],"en","pt")</f>
        <v>A aplicação das leis trabalhistas no Brasil enfrenta desafios persistentes, especialmente para garantir o cumprimento das regulamentações sobre horas de trabalho, horas extras e períodos de descanso. Apesar das proteções legais, violações generalizadas dos limites de horas extras e pausas insuficientes para descanso evidenciam questões sistêmicas. Ferramentas como o sistema Khronos melhoraram a supervisão, mas irregularidades continuam prevalentes, e reclamações nos tribunais trabalhistas ressaltam ainda mais riscos significativos de não conformidade.</v>
      </c>
      <c r="G37" s="8" t="str">
        <f>_xlfn.TRANSLATE(RMM[[#This Row],[Risk mitigation measures - type of verifier]],"en","pt")</f>
        <v>Outros</v>
      </c>
      <c r="H37" s="8" t="str">
        <f>_xlfn.TRANSLATE(RMM[[#This Row],[Mitigation requirement level]],"en","pt")</f>
        <v>Recomendado</v>
      </c>
      <c r="I37" s="8" t="str">
        <f>_xlfn.TRANSLATE(RMM[[#This Row],[Risk mitigation measures - associated documents]],"en","pt")</f>
        <v xml:space="preserve">1. Contrato de Trabalho
2. Licença de Trabalho (CTPS - Carteira de Trabalho)
3. Acordo Coletivo do Sindicato.
4. Contracheques (Holerite)
</v>
      </c>
      <c r="J37" s="8" t="str">
        <f>_xlfn.TRANSLATE(RMM[[#This Row],[Risk mitigation measures]],"en","pt")</f>
        <v>Verifique, por meio da revisão dos documentos associados e inspeção de campo, se os requisitos legais relacionados a contratos de trabalho, acordos coletivos, folha de pagamento e obrigações trabalhistas estatutárias estão cumpridos.
Por exemplo:
1. Revisão de documentação
a) Acordos coletivos, quando aplicável, refletem termos e condições negociados relacionados a salários, benefícios e jornadas de trabalho;
b) Contratos de trabalho e descrições de cargos correspondem aos papéis e responsabilidades atribuídos;
c) Registros de folha de pagamento demonstram conformidade com obrigações salariais legais e contratuais;
d) Registros mostram conformidade com os requisitos legais para direito a férias, compensação por horas extras e disposições de pensão trabalhista;
e) Deduções estatutárias, incluindo contribuições para o seguro social, são corretamente calculadas e remetidas;
f) Os impostos de renda retidos em nome dos empregados são calculados e pagos corretamente às autoridades competentes;
g) Registros relacionados ao emprego, incluindo contratos, folha de pagamento, declarações de impostos e documentação de seguro social, são precisos, atualizados e disponíveis para todos os trabalhadores, incluindo empregados e contratados.
2. Verificação de campo
a) O trabalho realizado corresponde a contratos de trabalho e cargos documentados;
b) As condições de trabalho observadas são consistentes com acordos coletivos e exigências legais;
c) As disposições de apoio trabalhista, como acesso a serviços médicos, condições de trabalho seguras e mecanismos de reclamação, são implementadas de forma eficaz;
d) Não são observadas inconsistências entre as condições de emprego documentadas e as práticas aplicadas na área.</v>
      </c>
      <c r="K37" s="8" t="str">
        <f>_xlfn.TRANSLATE(RMM[[#This Row],[Other relevant information]],"en","pt")</f>
        <v>N/A</v>
      </c>
    </row>
    <row r="38" spans="1:11" ht="409.5" customHeight="1" x14ac:dyDescent="0.3">
      <c r="A38" s="8" t="str">
        <f>_xlfn.TRANSLATE(RMM[[#This Row],[Risk indicator]],"en","pt")</f>
        <v>37. Direitos trabalhistas relacionados ao recrutamento e emprego, contratos, treinamento, salários dos trabalhadores e outros pagamentos, horas de trabalho, horas extras, tempo de descanso e folga são respeitados, inclusive conforme especificado nos Princípios Fundamentais e Direitos no Trabalho da OIT.</v>
      </c>
      <c r="B38" s="8" t="str">
        <f>_xlfn.TRANSLATE(RMM[[#This Row],[Risk conclusion]],"en","pt")</f>
        <v>Risco não negligenciável</v>
      </c>
      <c r="C38" s="8" t="str">
        <f>_xlfn.TRANSLATE(RMM[[#This Row],[Geopolitical scale]],"en","pt")</f>
        <v>Brasil</v>
      </c>
      <c r="D38" s="8" t="str">
        <f>_xlfn.TRANSLATE(RMM[[#This Row],[Source type]],"en","pt")</f>
        <v>Floresta Nativa - pública, Floresta Nativa - privada, Floresta Nativa - SLIMF, Plantação Florestal - pública, Plantação Florestal - privada, Plantação Florestal - SLIMF</v>
      </c>
      <c r="E38" s="8" t="str">
        <f>_xlfn.TRANSLATE(RMM[[#This Row],[Risk threshold]],"en","pt")</f>
        <v>37. 1. A legislação aplicável para a área avaliada abrange todos os Princípios e Direitos Fundamentais da OIT no Trabalho, mas a avaliação de risco para os indicadores 33, 34, 35 e 36 confirma uma designação de 'risco não negligenciável';</v>
      </c>
      <c r="F38" s="8" t="str">
        <f>_xlfn.TRANSLATE(RMM[[#This Row],[Description of risk]],"en","pt")</f>
        <v>A atividade florestal no Brasil é classificada como de alto risco devido a riscos ocupacionais significativos. Apesar do treinamento obrigatório em segurança, desafios como informalidade (40% da força de trabalho), violações salariais e horas extras excessivas persistem. A reforma trabalhista de 2017 enfraqueceu as proteções, introduzindo contratos intermitentes e precários. A fiscalização é dificultada por recursos limitados, barreiras geográficas e problemas sistêmicos, deixando os trabalhadores em operações florestais remotas particularmente vulneráveis.</v>
      </c>
      <c r="G38" s="8" t="str">
        <f>_xlfn.TRANSLATE(RMM[[#This Row],[Risk mitigation measures - type of verifier]],"en","pt")</f>
        <v>Outros</v>
      </c>
      <c r="H38" s="8" t="str">
        <f>_xlfn.TRANSLATE(RMM[[#This Row],[Mitigation requirement level]],"en","pt")</f>
        <v>Recomendado</v>
      </c>
      <c r="I38" s="8" t="str">
        <f>_xlfn.TRANSLATE(RMM[[#This Row],[Risk mitigation measures - associated documents]],"en","pt")</f>
        <v xml:space="preserve">1. Contrato de Trabalho
2. Licença de Trabalho (CTPS - Carteira de Trabalho)
3. Acordo Coletivo do Sindicato.
4. Contracheques (Holerite)
</v>
      </c>
      <c r="J38" s="8" t="str">
        <f>_xlfn.TRANSLATE(RMM[[#This Row],[Risk mitigation measures]],"en","pt")</f>
        <v>Verifique, por meio da revisão dos documentos associados e inspeção de campo, se os requisitos legais relacionados a contratos de trabalho, acordos coletivos, folha de pagamento e obrigações trabalhistas estatutárias estão cumpridos.
Por exemplo:
1. Revisão de documentação
a) Acordos coletivos, quando aplicável, refletem termos e condições negociados relacionados a salários, benefícios e jornadas de trabalho;
b) Contratos de trabalho e descrições de cargos correspondem aos papéis e responsabilidades atribuídos;
c) Registros de folha de pagamento demonstram conformidade com obrigações salariais legais e contratuais;
d) Registros mostram conformidade com os requisitos legais para direito a férias, compensação por horas extras e disposições de pensão trabalhista;
e) Deduções estatutárias, incluindo contribuições para o seguro social, são corretamente calculadas e remetidas;
f) Os impostos de renda retidos em nome dos empregados são calculados e pagos corretamente às autoridades competentes;
g) Registros relacionados ao emprego, incluindo contratos, folha de pagamento, declarações de impostos e documentação de seguro social, são precisos, atualizados e disponíveis para todos os trabalhadores, incluindo empregados e contratados.
2. Verificação de campo
a) O trabalho realizado corresponde a contratos de trabalho e cargos documentados;
b) As condições de trabalho observadas são consistentes com acordos coletivos e exigências legais;
c) As disposições de apoio trabalhista, como acesso a serviços médicos, condições de trabalho seguras e mecanismos de reclamação, são implementadas de forma eficaz;
d) Não são observadas inconsistências entre as condições de emprego documentadas e as práticas aplicadas na área.</v>
      </c>
      <c r="K38" s="8" t="str">
        <f>_xlfn.TRANSLATE(RMM[[#This Row],[Other relevant information]],"en","pt")</f>
        <v>N/A</v>
      </c>
    </row>
    <row r="39" spans="1:11" ht="316.5" customHeight="1" x14ac:dyDescent="0.3">
      <c r="A39" s="8" t="str">
        <f>_xlfn.TRANSLATE(RMM[[#This Row],[Risk indicator]],"en","pt")</f>
        <v>38. São cumpridos os requisitos legais relacionados à discriminação contra trabalhadores.</v>
      </c>
      <c r="B39" s="8" t="str">
        <f>_xlfn.TRANSLATE(RMM[[#This Row],[Risk conclusion]],"en","pt")</f>
        <v>Risco não negligenciável</v>
      </c>
      <c r="C39" s="8" t="str">
        <f>_xlfn.TRANSLATE(RMM[[#This Row],[Geopolitical scale]],"en","pt")</f>
        <v>Brasil</v>
      </c>
      <c r="D39" s="8" t="str">
        <f>_xlfn.TRANSLATE(RMM[[#This Row],[Source type]],"en","pt")</f>
        <v>Floresta Nativa - pública, Floresta Nativa - privada, Floresta Nativa - SLIMF, Plantação Florestal - pública, Plantação Florestal - privada, Plantação Florestal - SLIMF</v>
      </c>
      <c r="E39" s="8" t="str">
        <f>_xlfn.TRANSLATE(RMM[[#This Row],[Risk threshold]],"en","pt")</f>
        <v>38. 1.     Leis identificadas não são consistentemente respeitadas por todas as entidades, frequentemente ignoradas, não são aplicadas pelas autoridades competentes, ou qualquer combinação disso;</v>
      </c>
      <c r="F39" s="8" t="str">
        <f>_xlfn.TRANSLATE(RMM[[#This Row],[Description of risk]],"en","pt")</f>
        <v>A discriminação no Brasil abrange linhas de gênero, raça, deficiência e socioeconômicas, criando desigualdades sistêmicas no mercado de trabalho. As mulheres enfrentam persistentes disparidades salariais, acesso limitado a cargos de liderança e sub-representação em cargos qualificados. Disparidades raciais agravam esses problemas, com brasileiros negros apresentando maior desemprego e salários mais baixos em comparação com os brancos. Indivíduos com deficiência enfrentam barreiras significativas para o emprego apesar das proteções legais, devido à aplicação inconsistente.</v>
      </c>
      <c r="G39" s="8" t="str">
        <f>_xlfn.TRANSLATE(RMM[[#This Row],[Risk mitigation measures - type of verifier]],"en","pt")</f>
        <v>Outros</v>
      </c>
      <c r="H39" s="8" t="str">
        <f>_xlfn.TRANSLATE(RMM[[#This Row],[Mitigation requirement level]],"en","pt")</f>
        <v>Recomendado</v>
      </c>
      <c r="I39" s="8" t="str">
        <f>_xlfn.TRANSLATE(RMM[[#This Row],[Risk mitigation measures - associated documents]],"en","pt")</f>
        <v>1. Contrato de Trabalho
2. Licença de Trabalho (CTPS - Carteira de Trabalho)
3. Acordo Coletivo do Sindicato.
4. Contracheques (Holerite)
5. Políticas antidiscriminação
6. Registros de Recrutamento
7. Registros de Treinamento</v>
      </c>
      <c r="J39" s="8" t="str">
        <f>_xlfn.TRANSLATE(RMM[[#This Row],[Risk mitigation measures]],"en","pt")</f>
        <v xml:space="preserve">Verifique, por meio da revisão dos documentos associados e verificação de campo, se as práticas de emprego estão em conformidade com a legislação aplicável relacionada à não discriminação e tratamento igualitário.
Por exemplo:
1. Revisão de documentação
a) Políticas, procedimentos e contratos de emprego incluem disposições explícitas que proíbem a discriminação;
b) Registros relacionados a recrutamento, promoção, treinamento e remuneração demonstram tratamento igualitário sem viés baseado em gênero ou outras características protegidas;
c) Registros de treinamento demonstram consciência e implementação dos requisitos aplicáveis de não discriminação;
d) Documentação relacionada ao emprego está disponível, precisa e está em conformidade com os requisitos legais aplicáveis para todos os trabalhadores, incluindo empregados e contratados.
2. Verificação de campo
a) Os papéis e responsabilidades observados são implementados de acordo com contratos de trabalho e sem práticas discriminatórias;
b) Atribuições de cargos, acesso a recursos e condições de trabalho são aplicados de forma equitativa entre os trabalhadores;
c) Entrevistas com trabalhadores não indicam tratamento discriminatório relacionado a gênero ou outras características protegidas.
</v>
      </c>
      <c r="K39" s="8" t="str">
        <f>_xlfn.TRANSLATE(RMM[[#This Row],[Other relevant information]],"en","pt")</f>
        <v>N/A</v>
      </c>
    </row>
    <row r="40" spans="1:11" ht="318" customHeight="1" x14ac:dyDescent="0.3">
      <c r="A40" s="8" t="str">
        <f>_xlfn.TRANSLATE(RMM[[#This Row],[Risk indicator]],"en","pt")</f>
        <v>39. Não há discriminação contra trabalhadores em processos relacionados à contratação, remuneração e acesso a treinamento, promoção, demissão ou aposentadoria, incluindo direitos relacionados conforme especificado nos Princípios Fundamentais e Direitos no Trabalho da OIT.</v>
      </c>
      <c r="B40" s="8" t="str">
        <f>_xlfn.TRANSLATE(RMM[[#This Row],[Risk conclusion]],"en","pt")</f>
        <v>Risco não negligenciável</v>
      </c>
      <c r="C40" s="8" t="str">
        <f>_xlfn.TRANSLATE(RMM[[#This Row],[Geopolitical scale]],"en","pt")</f>
        <v>Brasil</v>
      </c>
      <c r="D40" s="8" t="str">
        <f>_xlfn.TRANSLATE(RMM[[#This Row],[Source type]],"en","pt")</f>
        <v>Floresta Nativa - pública, Floresta Nativa - privada, Floresta Nativa - SLIMF, Plantação Florestal - pública, Plantação Florestal - privada, Plantação Florestal - SLIMF</v>
      </c>
      <c r="E40" s="8" t="str">
        <f>_xlfn.TRANSLATE(RMM[[#This Row],[Risk threshold]],"en","pt")</f>
        <v>39. 1.     A legislação aplicável para a área avaliada abrange todos os Princípios e Direitos Fundamentais da OIT no Trabalho, mas a avaliação de risco para o indicador 38 confirma a designação de 'risco não negligenciável';</v>
      </c>
      <c r="F40" s="8" t="str">
        <f>_xlfn.TRANSLATE(RMM[[#This Row],[Description of risk]],"en","pt")</f>
        <v>O Brasil possui um forte arcabouço legal que apoia a igualdade de gênero, mas a indústria florestal não cumpre totalmente as melhores práticas conforme estabelecido pelos Princípios Fundamentais e Direitos no Trabalho da OIT, conforme descrito nos indicadores 38, 40 e 41.</v>
      </c>
      <c r="G40" s="8" t="str">
        <f>_xlfn.TRANSLATE(RMM[[#This Row],[Risk mitigation measures - type of verifier]],"en","pt")</f>
        <v>Outros</v>
      </c>
      <c r="H40" s="8" t="str">
        <f>_xlfn.TRANSLATE(RMM[[#This Row],[Mitigation requirement level]],"en","pt")</f>
        <v>Recomendado</v>
      </c>
      <c r="I40" s="8" t="str">
        <f>_xlfn.TRANSLATE(RMM[[#This Row],[Risk mitigation measures - associated documents]],"en","pt")</f>
        <v>1. Contrato de Trabalho
2. Licença de Trabalho (CTPS - Carteira de Trabalho)
3. Acordo Coletivo do Sindicato.
4. Contracheques (Holerite)
5. Políticas antidiscriminação
6. Registros de Recrutamento
7. Registros de Treinamento</v>
      </c>
      <c r="J40" s="8" t="str">
        <f>_xlfn.TRANSLATE(RMM[[#This Row],[Risk mitigation measures]],"en","pt")</f>
        <v xml:space="preserve">Verifique, por meio da revisão dos documentos associados e verificação de campo, se as práticas de emprego estão em conformidade com a legislação aplicável relacionada à não discriminação e tratamento igualitário.
Por exemplo:
1. Revisão de documentação
a) Políticas, procedimentos e contratos de emprego incluem disposições explícitas que proíbem a discriminação;
b) Registros relacionados a recrutamento, promoção, treinamento e remuneração demonstram tratamento igualitário sem viés baseado em gênero ou outras características protegidas;
c) Registros de treinamento demonstram consciência e implementação dos requisitos aplicáveis de não discriminação;
d) Documentação relacionada ao emprego está disponível, precisa e está em conformidade com os requisitos legais aplicáveis para todos os trabalhadores, incluindo empregados e contratados.
2. Verificação de campo
a) Os papéis e responsabilidades observados são implementados de acordo com contratos de trabalho e sem práticas discriminatórias;
b) Atribuições de cargos, acesso a recursos e condições de trabalho são aplicados de forma equitativa entre os trabalhadores;
c) Entrevistas com trabalhadores não indicam tratamento discriminatório relacionado a gênero ou outras características protegidas.
</v>
      </c>
      <c r="K40" s="8" t="str">
        <f>_xlfn.TRANSLATE(RMM[[#This Row],[Other relevant information]],"en","pt")</f>
        <v>N/A</v>
      </c>
    </row>
    <row r="41" spans="1:11" ht="332.1" customHeight="1" x14ac:dyDescent="0.3">
      <c r="A41" s="8" t="str">
        <f>_xlfn.TRANSLATE(RMM[[#This Row],[Risk indicator]],"en","pt")</f>
        <v>40. São cumpridos os requisitos legais relacionados à igualdade de gênero no ambiente de trabalho.</v>
      </c>
      <c r="B41" s="8" t="str">
        <f>_xlfn.TRANSLATE(RMM[[#This Row],[Risk conclusion]],"en","pt")</f>
        <v>Risco não negligenciável</v>
      </c>
      <c r="C41" s="8" t="str">
        <f>_xlfn.TRANSLATE(RMM[[#This Row],[Geopolitical scale]],"en","pt")</f>
        <v>Brasil</v>
      </c>
      <c r="D41" s="8" t="str">
        <f>_xlfn.TRANSLATE(RMM[[#This Row],[Source type]],"en","pt")</f>
        <v>Floresta Nativa - pública, Floresta Nativa - privada, Floresta Nativa - SLIMF, Plantação Florestal - pública, Plantação Florestal - privada, Plantação Florestal - SLIMF</v>
      </c>
      <c r="E41" s="8" t="str">
        <f>_xlfn.TRANSLATE(RMM[[#This Row],[Risk threshold]],"en","pt")</f>
        <v>40. 1.     Leis identificadas não são consistentemente respeitadas por todas as entidades, frequentemente ignoradas, não são aplicadas pelas autoridades competentes, ou qualquer combinação disso;</v>
      </c>
      <c r="F41" s="8" t="str">
        <f>_xlfn.TRANSLATE(RMM[[#This Row],[Description of risk]],"en","pt")</f>
        <v>O Brasil possui um marco legal que apoia a igualdade de gênero no ambiente de trabalho. No entanto, a indústria florestal não cumpre totalmente esses requisitos. As mulheres estão significativamente sub-representadas no setor, e questões como discriminação salarial, oportunidades limitadas e assédio persistem.</v>
      </c>
      <c r="G41" s="8" t="str">
        <f>_xlfn.TRANSLATE(RMM[[#This Row],[Risk mitigation measures - type of verifier]],"en","pt")</f>
        <v>Outros</v>
      </c>
      <c r="H41" s="8" t="str">
        <f>_xlfn.TRANSLATE(RMM[[#This Row],[Mitigation requirement level]],"en","pt")</f>
        <v>Recomendado</v>
      </c>
      <c r="I41" s="8" t="str">
        <f>_xlfn.TRANSLATE(RMM[[#This Row],[Risk mitigation measures - associated documents]],"en","pt")</f>
        <v>1. Contrato de Trabalho
2. Licença de Trabalho (CTPS - Carteira de Trabalho)
3. Acordo Coletivo do Sindicato.
4. Contracheques (Holerite)
5. Políticas antidiscriminação
6. Registros de Recrutamento
7. Registros de Treinamento</v>
      </c>
      <c r="J41" s="8" t="str">
        <f>_xlfn.TRANSLATE(RMM[[#This Row],[Risk mitigation measures]],"en","pt")</f>
        <v>Verificar, por meio da revisão dos documentos associados e verificação de campo, se os requisitos legais relacionados à igualdade de gênero no ambiente de trabalho são cumpridos.
Por exemplo:
1. Revisão de documentação
a) As políticas e procedimentos de emprego incluem disposições que garantem igualdade de gênero e não discriminação;
b) Registros relacionados a recrutamento, promoção, treinamento e remuneração demonstram tratamento igualitário independentemente do gênero;
c) Medidas que abordam igualdade salarial por trabalho igual são documentadas e consistentes com os requisitos legais;
d) Políticas e mecanismos que abordam o assédio e discriminação baseados em gênero são documentados e incluem procedimentos de denúncia e resposta;
e) Documentação relacionada ao emprego está disponível, precisa e está em conformidade com os requisitos legais tanto para empregados quanto para contratados.
2. Verificação de campo
a) As práticas de emprego observadas demonstram tratamento e oportunidades iguais independentemente do gênero;
b) Atribuições de cargos, acesso ao treinamento, práticas remuneratórias e condições de trabalho sejam aplicados de forma equitativa;
c) Entrevistas com trabalhadores não indicam discriminação de gênero, desigualdade salarial para trabalhos semelhantes ou tolerância ao assédio.</v>
      </c>
      <c r="K41" s="8" t="str">
        <f>_xlfn.TRANSLATE(RMM[[#This Row],[Other relevant information]],"en","pt")</f>
        <v>Entre as políticas e mecanismos potenciais, os fornecedores de madeira podem incorporar compromissos de igualdade de gênero no Código de Conduta da empresa. Essa abordagem ajuda a garantir que o objetivo de promover a igualdade de gênero seja claramente comunicado em todos os departamentos e adotado como parte das operações diárias, com o compromisso de adotar as melhores práticas. A implementação pode ser formalizada por meio de acordos de conduta ou incluída diretamente em contratos com fornecedores.</v>
      </c>
    </row>
    <row r="42" spans="1:11" ht="347.25" customHeight="1" x14ac:dyDescent="0.3">
      <c r="A42" s="8" t="str">
        <f>_xlfn.TRANSLATE(RMM[[#This Row],[Risk indicator]],"en","pt")</f>
        <v>41. A igualdade de gênero é protegida conforme as melhores práticas, incluindo garantir disponibilidade de oportunidades de emprego, remuneração igual para trabalho de igual valor e licença maternidade e paternidade suficientes, além de outros direitos relacionados especificados nos Princípios Fundamentais e Direitos no Trabalho da OIT.</v>
      </c>
      <c r="B42" s="8" t="str">
        <f>_xlfn.TRANSLATE(RMM[[#This Row],[Risk conclusion]],"en","pt")</f>
        <v>Risco não negligenciável</v>
      </c>
      <c r="C42" s="8" t="str">
        <f>_xlfn.TRANSLATE(RMM[[#This Row],[Geopolitical scale]],"en","pt")</f>
        <v>Brasil</v>
      </c>
      <c r="D42" s="8" t="str">
        <f>_xlfn.TRANSLATE(RMM[[#This Row],[Source type]],"en","pt")</f>
        <v>Floresta Nativa - pública, Floresta Nativa - privada, Floresta Nativa - SLIMF, Plantação Florestal - pública, Plantação Florestal - privada, Plantação Florestal - SLIMF</v>
      </c>
      <c r="E42" s="8" t="str">
        <f>_xlfn.TRANSLATE(RMM[[#This Row],[Risk threshold]],"en","pt")</f>
        <v>41. 1. A legislação aplicável para a área avaliada abrange todos os Princípios e Direitos Fundamentais da OIT no Trabalho, mas a avaliação de risco para o indicador 40 confirma uma designação de 'risco não negligenciável';</v>
      </c>
      <c r="F42" s="8" t="str">
        <f>_xlfn.TRANSLATE(RMM[[#This Row],[Description of risk]],"en","pt")</f>
        <v>O Brasil possui um forte arcabouço legal que apoia a igualdade de gênero, mas a indústria florestal não cumpre plenamente as melhores práticas conforme estabelecido nos Princípios Fundamentais e Direitos no Trabalho da OIT, conforme descrito nos indicadores 38, 39 e 40.</v>
      </c>
      <c r="G42" s="8" t="str">
        <f>_xlfn.TRANSLATE(RMM[[#This Row],[Risk mitigation measures - type of verifier]],"en","pt")</f>
        <v>Outros</v>
      </c>
      <c r="H42" s="8" t="str">
        <f>_xlfn.TRANSLATE(RMM[[#This Row],[Mitigation requirement level]],"en","pt")</f>
        <v>Recomendado</v>
      </c>
      <c r="I42" s="8" t="str">
        <f>_xlfn.TRANSLATE(RMM[[#This Row],[Risk mitigation measures - associated documents]],"en","pt")</f>
        <v>1. Contrato de Trabalho
2. Licença de Trabalho (CTPS - Carteira de Trabalho)
3. Acordo Coletivo do Sindicato.
4. Contracheques (Holerite)
5. Políticas antidiscriminação
6. Registros de Recrutamento
7. Registros de Treinamento</v>
      </c>
      <c r="J42" s="8" t="str">
        <f>_xlfn.TRANSLATE(RMM[[#This Row],[Risk mitigation measures]],"en","pt")</f>
        <v>Verificar, por meio da revisão dos documentos associados e verificação de campo, se os requisitos legais relacionados à igualdade de gênero no ambiente de trabalho são cumpridos.
Por exemplo:
1. Revisão de documentação
a) As políticas e procedimentos de emprego incluem disposições que garantem igualdade de gênero e não discriminação;
b) Registros relacionados a recrutamento, promoção, treinamento e remuneração demonstram tratamento igualitário independentemente do gênero;
c) Medidas que abordam igualdade salarial por trabalho igual são documentadas e consistentes com os requisitos legais;
d) Políticas e mecanismos que abordam o assédio e discriminação baseados em gênero são documentados e incluem procedimentos de denúncia e resposta;
e) Documentação relacionada ao emprego está disponível, precisa e está em conformidade com os requisitos legais tanto para empregados quanto para contratados.
2. Verificação de campo:
a) As práticas de emprego observadas demonstram tratamento e oportunidades iguais independentemente do gênero;
b) Atribuições de cargos, acesso ao treinamento, práticas remuneratórias e condições de trabalho sejam aplicados de forma equitativa;
c) Entrevistas com trabalhadores não indicam discriminação de gênero, desigualdade salarial para trabalhos semelhantes ou tolerância ao assédio.</v>
      </c>
      <c r="K42" s="8" t="str">
        <f>_xlfn.TRANSLATE(RMM[[#This Row],[Other relevant information]],"en","pt")</f>
        <v>Entre as políticas e mecanismos potenciais, os fornecedores de madeira podem incorporar compromissos de igualdade de gênero no Código de Conduta da empresa. Essa abordagem ajuda a garantir que o objetivo de promover a igualdade de gênero seja claramente comunicado em todos os departamentos e adotado como parte das operações diárias, com o compromisso de adotar as melhores práticas. A implementação pode ser formalizada por meio de acordos de conduta ou incluída diretamente em contratos com fornecedores.</v>
      </c>
    </row>
    <row r="43" spans="1:11" ht="360" customHeight="1" x14ac:dyDescent="0.3">
      <c r="A43" s="8" t="str">
        <f>_xlfn.TRANSLATE(RMM[[#This Row],[Risk indicator]],"en","pt")</f>
        <v>42. Requisitos legais relacionados aos direitos dos Povos Indígenas são cumpridos.</v>
      </c>
      <c r="B43" s="8" t="str">
        <f>_xlfn.TRANSLATE(RMM[[#This Row],[Risk conclusion]],"en","pt")</f>
        <v>Risco não negligenciável</v>
      </c>
      <c r="C43" s="8" t="str">
        <f>_xlfn.TRANSLATE(RMM[[#This Row],[Geopolitical scale]],"en","pt")</f>
        <v>Brasil</v>
      </c>
      <c r="D43" s="8" t="str">
        <f>_xlfn.TRANSLATE(RMM[[#This Row],[Source type]],"en","pt")</f>
        <v>Floresta Nativa - pública, Floresta Nativa - privada, Floresta Nativa - SLIMF, Plantação Florestal - pública, Plantação Florestal - privada, Plantação Florestal - SLIMF</v>
      </c>
      <c r="E43" s="8" t="str">
        <f>_xlfn.TRANSLATE(RMM[[#This Row],[Risk threshold]],"en","pt")</f>
        <v>42. 1.     Leis identificadas não são consistentemente respeitadas por todas as entidades, frequentemente ignoradas, não são aplicadas pelas autoridades competentes, ou qualquer combinação disso;</v>
      </c>
      <c r="F43" s="8" t="str">
        <f>_xlfn.TRANSLATE(RMM[[#This Row],[Description of risk]],"en","pt")</f>
        <v>Embora o Brasil tenha marcos legais robustos para proteger os direitos indígenas, o cumprimento da indústria florestal tem sido inconsistente. Atividades ilegais, fiscalização fraca e pressões políticas levaram a inúmeras violações dos direitos indígenas. O desmatamento ilegal é generalizado, e uma alta porcentagem da madeira do Brasil foi relatada como ilegal. A extração ilegal de madeira e a apropriação de terras estão fortemente associadas a conflitos violentos em comunidades rurais e indígenas, frequentemente impulsionados por redes criminosas organizadas.</v>
      </c>
      <c r="G43" s="8" t="str">
        <f>_xlfn.TRANSLATE(RMM[[#This Row],[Risk mitigation measures - type of verifier]],"en","pt")</f>
        <v>Outros</v>
      </c>
      <c r="H43" s="8" t="str">
        <f>_xlfn.TRANSLATE(RMM[[#This Row],[Mitigation requirement level]],"en","pt")</f>
        <v>Recomendado</v>
      </c>
      <c r="I43" s="8" t="str">
        <f>_xlfn.TRANSLATE(RMM[[#This Row],[Risk mitigation measures - associated documents]],"en","pt")</f>
        <v>Comunidades Locais, Terras Indígenas e Tradicionais</v>
      </c>
      <c r="J43" s="8" t="str">
        <f>_xlfn.TRANSLATE(RMM[[#This Row],[Risk mitigation measures]],"en","pt")</f>
        <v>Verificar, por meio de revisão documental e consulta com partes interessadas, se os Povos Indígenas podem ser afetados dentro da área de origem e dentro de um margem mínimo de 10 km, e se seus direitos legais são respeitados.
Por exemplo:
1. Revisão de documentação
a) A presença dos Povos Indígenas dentro da área de origem e dentro de um tampão mínimo de 10 km é avaliada usando informações baseadas em documentos;
b) Fontes oficiais e de dados públicas disponíveis, como mapas territoriais e registros da FUNAI, Fundação Cultural Palmares, INCRA ou outras autoridades públicas reconhecidas, são revisadas;
c) O status legal dos territórios indígenas identificados, incluindo áreas reconhecidas, reivindicadas ou subdemarcadas, é verificado; 
d) A existência de disputas legais ou procedimentos administrativos relacionados aos territórios indígenas é verificada.
2. Consulta com partes interessadas
a) Quando os Povos Indígenas são identificados em um alcance de até 10 km das unidades de abastecimento, é realizada consulta com as autoridades competentes, como FUNAI, Fundação Cultural Palmares e/ou INCRA, para verificar se as atividades cumprem os direitos de posse, uso e outros direitos relacionados aos Povos Indígenas;
b) Informações de autoridades judiciais ou judiciais são solicitadas quando são identificadas disputas ou alegações legais; 
c) Desenvolvimentos relacionados à Teoria do Marco Temporal na Suprema Corte do Brasil são monitorados para antecipar possíveis impactos no uso do solo e nos direitos.</v>
      </c>
      <c r="K43" s="8" t="str">
        <f>_xlfn.TRANSLATE(RMM[[#This Row],[Other relevant information]],"en","pt")</f>
        <v>A zona de proteção de 10 km representa o limite mínimo baseado em precedentes legais e orientações administrativas aplicadas no Brasil, especialmente na concessão de licenciamento ambiental para atividades próximas a Terras Indígenas e Áreas Protegidas. Quando há evidências de uso territorial mais amplo, padrões de mobilidade ou impactos diretos, o buffer pode ser ampliado como medida de precaução.</v>
      </c>
    </row>
    <row r="44" spans="1:11" ht="346.5" customHeight="1" x14ac:dyDescent="0.3">
      <c r="A44" s="8" t="str">
        <f>_xlfn.TRANSLATE(RMM[[#This Row],[Risk indicator]],"en","pt")</f>
        <v>43. Os direitos dos Povos Indígenas, incluindo posse e gestão da terra, são respeitados e defendidos de acordo com os princípios da FPIC.</v>
      </c>
      <c r="B44" s="8" t="str">
        <f>_xlfn.TRANSLATE(RMM[[#This Row],[Risk conclusion]],"en","pt")</f>
        <v>Risco não negligenciável</v>
      </c>
      <c r="C44" s="8" t="str">
        <f>_xlfn.TRANSLATE(RMM[[#This Row],[Geopolitical scale]],"en","pt")</f>
        <v>Brasil</v>
      </c>
      <c r="D44" s="8" t="str">
        <f>_xlfn.TRANSLATE(RMM[[#This Row],[Source type]],"en","pt")</f>
        <v>Floresta Nativa - pública, Floresta Nativa - privada, Floresta Nativa - SLIMF, Plantação Florestal - pública, Plantação Florestal - privada, Plantação Florestal - SLIMF</v>
      </c>
      <c r="E44" s="8" t="str">
        <f>_xlfn.TRANSLATE(RMM[[#This Row],[Risk threshold]],"en","pt")</f>
        <v>43. 1.     A presença de Povos Indígenas está confirmada ou provável na área em avaliação. A legislação aplicável para a área em avaliação abrange as disposições da OIT que regem a identificação e os direitos dos Povos Indígenas,[4] mas a avaliação de risco para o indicador 42 confirma a designação de 'risco não negligenciável';</v>
      </c>
      <c r="F44" s="8" t="str">
        <f>_xlfn.TRANSLATE(RMM[[#This Row],[Description of risk]],"en","pt")</f>
        <v>O Brasil possui leis formais que protegem terras e comunidades indígenas. No entanto, a aplicação dessas leis muitas vezes é inconsistente devido a desafios políticos, econômicos e legais. Embora o Brasil seja signatário da Convenção 169 da OIT, que enfatiza a FPIC, sua implementação tem sido inconsistente no país.</v>
      </c>
      <c r="G44" s="8" t="str">
        <f>_xlfn.TRANSLATE(RMM[[#This Row],[Risk mitigation measures - type of verifier]],"en","pt")</f>
        <v>Outros</v>
      </c>
      <c r="H44" s="8" t="str">
        <f>_xlfn.TRANSLATE(RMM[[#This Row],[Mitigation requirement level]],"en","pt")</f>
        <v>Recomendado</v>
      </c>
      <c r="I44" s="8" t="str">
        <f>_xlfn.TRANSLATE(RMM[[#This Row],[Risk mitigation measures - associated documents]],"en","pt")</f>
        <v>Comunidades Locais, Terras Indígenas e Tradicionais</v>
      </c>
      <c r="J44" s="8" t="str">
        <f>_xlfn.TRANSLATE(RMM[[#This Row],[Risk mitigation measures]],"en","pt")</f>
        <v xml:space="preserve">Verificar, por meio da revisão documental e consulta com partes interessadas, se a unidade de fornecimento está localizada dentro de terras indígenas legalmente demarcadas e, quando aplicável, se os direitos dos Povos Indígenas, incluindo posse da terra, gestão e Consentimento Livre, Prévio e Informado (FPIC), são respeitados e respeitados.
Por exemplo:
1. Revisão de documentação
a) Dados públicos disponíveis de autoridades competentes, como FUNAI, INCRA e Fundação Cultural Palmares, são revisados para identificar se a unidade de abastecimento está localizada dentro de terras indígenas legalmente demarcadas;
b) O status legal dos territórios indígenas identificados, incluindo áreas demarcadas, subdemarcadas ou reivindicadas, é verificado;
c) Os requisitos legais aplicáveis relacionados à posse da terra, uso da terra, direitos de gestão e FPIC são respeitados e respeitados.
2. Consulta com partes interessadas
a) Quando a unidade de abastecimento está localizada dentro de terras indígenas legalmente demarcadas, autoridades competentes, como IBAMA e INCRA, são consultadas para verificar se as atividades de gestão cumprem os requisitos legais aplicáveis, incluindo licenciamento ambiental e direitos de posse e gestão da terra;
b) Quando a unidade de abastecimento está localizada em terras indígenas legalmente demarcadas e as atividades estão em conformidade com a lei aplicável, os Povos Indígenas e autoridades competentes, como FUNAI, INCRA e a Fundação Cultural Palmares, são consultados para verificar se o Consentimento Livre, Prévio e Informado (FPIC) está em vigor.
</v>
      </c>
      <c r="K44" s="8" t="str">
        <f>_xlfn.TRANSLATE(RMM[[#This Row],[Other relevant information]],"en","pt")</f>
        <v>N/A</v>
      </c>
    </row>
    <row r="45" spans="1:11" ht="303" customHeight="1" x14ac:dyDescent="0.3">
      <c r="A45" s="8" t="str">
        <f>_xlfn.TRANSLATE(RMM[[#This Row],[Risk indicator]],"en","pt")</f>
        <v>44. São cumpridos os requisitos legais relacionados aos direitos dos Povos Tradicionais.</v>
      </c>
      <c r="B45" s="8" t="str">
        <f>_xlfn.TRANSLATE(RMM[[#This Row],[Risk conclusion]],"en","pt")</f>
        <v>Risco não negligenciável</v>
      </c>
      <c r="C45" s="8" t="str">
        <f>_xlfn.TRANSLATE(RMM[[#This Row],[Geopolitical scale]],"en","pt")</f>
        <v>Brasil</v>
      </c>
      <c r="D45" s="8" t="str">
        <f>_xlfn.TRANSLATE(RMM[[#This Row],[Source type]],"en","pt")</f>
        <v>Floresta Nativa - pública, Floresta Nativa - privada, Floresta Nativa - SLIMF, Plantação Florestal - pública, Plantação Florestal - privada, Plantação Florestal - SLIMF</v>
      </c>
      <c r="E45" s="8" t="str">
        <f>_xlfn.TRANSLATE(RMM[[#This Row],[Risk threshold]],"en","pt")</f>
        <v>44. 1.     Leis identificadas não são consistentemente respeitadas por todas as entidades, frequentemente ignoradas, não são aplicadas pelas autoridades competentes, ou qualquer combinação disso;</v>
      </c>
      <c r="F45" s="8" t="str">
        <f>_xlfn.TRANSLATE(RMM[[#This Row],[Description of risk]],"en","pt")</f>
        <v>O cumprimento da indústria florestal brasileira com os requisitos legais relacionados aos direitos dos Povos Tradicionais — que incluem Povos Indígenas, Quilombolas (descendentes afro-brasileiros de ex-escravizados), Ribeirinhos (comunidades ribeirinhas) e outras populações tradicionais — é uma questão polêmica. Embora o Brasil tenha estruturas legais robustas para proteger esses grupos, a adesão da indústria florestal a essas leis costuma ser inconsistente.</v>
      </c>
      <c r="G45" s="8" t="str">
        <f>_xlfn.TRANSLATE(RMM[[#This Row],[Risk mitigation measures - type of verifier]],"en","pt")</f>
        <v>Outros</v>
      </c>
      <c r="H45" s="8" t="str">
        <f>_xlfn.TRANSLATE(RMM[[#This Row],[Mitigation requirement level]],"en","pt")</f>
        <v>Recomendado</v>
      </c>
      <c r="I45" s="8" t="str">
        <f>_xlfn.TRANSLATE(RMM[[#This Row],[Risk mitigation measures - associated documents]],"en","pt")</f>
        <v>Comunidades Locais, Terras Indígenas e Tradicionais</v>
      </c>
      <c r="J45" s="8" t="str">
        <f>_xlfn.TRANSLATE(RMM[[#This Row],[Risk mitigation measures]],"en","pt")</f>
        <v xml:space="preserve">Verifique, por meio de revisão documental e consulta com partes interessadas, se a unidade de abastecimento está localizada em terras Tradicionais legalmente demarcadas e onde seus direitos legais são respeitados.
Por exemplo:
1. Revisão de documentação
a) Dados públicos disponíveis de autoridades competentes, como FUNAI, INCRA e Fundação Cultural Palmares, são revisados para identificar se a unidade de abastecimento está localizada dentro de terras Tradicionais legalmente demarcadas;
b) O status legal dos territórios Tradicionais identificados, incluindo áreas demarcadas, subdemarcadas ou reivindicadas, é verificado;
c) Os requisitos legais aplicáveis relacionados à posse da terra, uso da terra e direitos de gestão são respeitados.
2. Consulta com partes interessadas
a) Quando a unidade de abastecimento está localizada dentro de terras tradicionais legalmente demarcadas, autoridades competentes, como IBAMA e INCRA, são consultadas para verificar se as atividades de gestão cumprem os requisitos legais aplicáveis, incluindo licenciamento ambiental e direitos de posse e gestão da terra.
b) Informações de autoridades judiciais ou judiciais são solicitadas quando disputas ou alegações legais são identificadas.
</v>
      </c>
      <c r="K45" s="8" t="str">
        <f>_xlfn.TRANSLATE(RMM[[#This Row],[Other relevant information]],"en","pt")</f>
        <v>N/A</v>
      </c>
    </row>
    <row r="46" spans="1:11" ht="345" customHeight="1" x14ac:dyDescent="0.3">
      <c r="A46" s="8" t="str">
        <f>_xlfn.TRANSLATE(RMM[[#This Row],[Risk indicator]],"en","pt")</f>
        <v>45. Os direitos dos Povos Tradicionais, incluindo posse e gestão da terra, são respeitados e defendidos de acordo com os princípios da FPIC.</v>
      </c>
      <c r="B46" s="8" t="str">
        <f>_xlfn.TRANSLATE(RMM[[#This Row],[Risk conclusion]],"en","pt")</f>
        <v>Risco não negligenciável</v>
      </c>
      <c r="C46" s="8" t="str">
        <f>_xlfn.TRANSLATE(RMM[[#This Row],[Geopolitical scale]],"en","pt")</f>
        <v>Brasil</v>
      </c>
      <c r="D46" s="8" t="str">
        <f>_xlfn.TRANSLATE(RMM[[#This Row],[Source type]],"en","pt")</f>
        <v>Floresta Nativa - pública, Floresta Nativa - privada, Floresta Nativa - SLIMF, Plantação Florestal - pública, Plantação Florestal - privada, Plantação Florestal - SLIMF</v>
      </c>
      <c r="E46" s="8" t="str">
        <f>_xlfn.TRANSLATE(RMM[[#This Row],[Risk threshold]],"en","pt")</f>
        <v>45. 1.     A presença de Povos Tradicionais está confirmada ou provável na área em avaliação. A legislação aplicável para a área avaliada abrange as disposições da OIT que regem a identificação e os direitos dos Povos Tradicionais,[7], mas a avaliação de risco para o indicador 44 confirma uma designação de 'risco não negligenciável';</v>
      </c>
      <c r="F46" s="8" t="str">
        <f>_xlfn.TRANSLATE(RMM[[#This Row],[Description of risk]],"en","pt")</f>
        <v>O respeito da indústria florestal brasileira aos direitos dos Povos Tradicionais em relação à posse e gestão da terra, e particularmente à adesão ao princípio do Consentimento Livre, Previário e Informado, é inconsistente e frequentemente inadequado.</v>
      </c>
      <c r="G46" s="8" t="str">
        <f>_xlfn.TRANSLATE(RMM[[#This Row],[Risk mitigation measures - type of verifier]],"en","pt")</f>
        <v>Outros</v>
      </c>
      <c r="H46" s="8" t="str">
        <f>_xlfn.TRANSLATE(RMM[[#This Row],[Mitigation requirement level]],"en","pt")</f>
        <v>Recomendado</v>
      </c>
      <c r="I46" s="8" t="str">
        <f>_xlfn.TRANSLATE(RMM[[#This Row],[Risk mitigation measures - associated documents]],"en","pt")</f>
        <v>Comunidades Locais, Terras Indígenas e Tradicionais</v>
      </c>
      <c r="J46" s="8" t="str">
        <f>_xlfn.TRANSLATE(RMM[[#This Row],[Risk mitigation measures]],"en","pt")</f>
        <v xml:space="preserve">Verificar, por meio de revisão documental e consulta com partes interessadas, se a unidade de fornecimento está localizada dentro de terras Tradicionais legalmente demarcadas e, quando aplicável, se os direitos dos Povos Tradicionais, incluindo posse da terra, gestão e Consentimento Livre, Prévio e Informado (FPIC), são respeitados e respeitados.
Por exemplo:
1. Revisão de documentação
a) Dados públicos disponíveis de autoridades competentes, como FUNAI, INCRA e Fundação Cultural Palmares, são revisados para identificar se a unidade de abastecimento está localizada dentro de terras Tradicionais legalmente demarcadas;
b) O status legal dos territórios Tradicionais identificados, incluindo áreas demarcadas, subdemarcadas ou reivindicadas, é verificado;
c) Os requisitos legais aplicáveis relacionados à posse da terra, uso da terra, direitos de gestão e FPIC são respeitados e respeitados.
2. Consulta com partes interessadas
a) Quando a unidade de abastecimento está localizada dentro de terras tradicionais legalmente demarcadas, autoridades competentes, como IBAMA e INCRA, são consultadas para verificar se as atividades de gestão cumprem os requisitos legais aplicáveis, incluindo licenciamento ambiental e direitos de posse e administração;
b) Quando a unidade de abastecimento está localizada dentro de terras Tradicionais legalmente demarcadas e as atividades cumprem a lei aplicável, os Povos Tradicionais e autoridades competentes, como FUNAI, INCRA e a Fundação Cultural Palmares, são consultados para verificar se existe Consentimento Livre, Prévio e Informado (FPIC).
</v>
      </c>
      <c r="K46" s="8" t="str">
        <f>_xlfn.TRANSLATE(RMM[[#This Row],[Other relevant information]],"en","pt")</f>
        <v>N/A</v>
      </c>
    </row>
    <row r="47" spans="1:11" ht="360.75" customHeight="1" x14ac:dyDescent="0.3">
      <c r="A47" s="8" t="str">
        <f>_xlfn.TRANSLATE(RMM[[#This Row],[Risk indicator]],"en","pt")</f>
        <v>46. Direitos consuetudinários e comunitários legalmente reconhecidos são identificados e respeitados.</v>
      </c>
      <c r="B47" s="8" t="str">
        <f>_xlfn.TRANSLATE(RMM[[#This Row],[Risk conclusion]],"en","pt")</f>
        <v>Risco não negligenciável</v>
      </c>
      <c r="C47" s="8" t="str">
        <f>_xlfn.TRANSLATE(RMM[[#This Row],[Geopolitical scale]],"en","pt")</f>
        <v>Brasil</v>
      </c>
      <c r="D47" s="8" t="str">
        <f>_xlfn.TRANSLATE(RMM[[#This Row],[Source type]],"en","pt")</f>
        <v>Floresta Nativa - pública, Floresta Nativa - privada, Floresta Nativa - SLIMF, Plantação Florestal - pública, Plantação Florestal - privada, Plantação Florestal - SLIMF</v>
      </c>
      <c r="E47" s="8" t="str">
        <f>_xlfn.TRANSLATE(RMM[[#This Row],[Risk threshold]],"en","pt")</f>
        <v>46. 1.     Leis identificadas não são consistentemente respeitadas por todas as entidades, frequentemente ignoradas, não são aplicadas pelas autoridades competentes, ou qualquer combinação disso;</v>
      </c>
      <c r="F47" s="8" t="str">
        <f>_xlfn.TRANSLATE(RMM[[#This Row],[Description of risk]],"en","pt")</f>
        <v>Apesar dos marcos legais que reconhecem esses direitos, como a Constituição brasileira de 1988, que concede às comunidades indígenas o direito às suas terras ancestrais, a aplicação da lei continua inconsistente. A indústria florestal brasileira enfrenta desafios significativos para respeitar e defender os direitos consuetudinários e comunitários, especialmente os dos povos indígenas.</v>
      </c>
      <c r="G47" s="8" t="str">
        <f>_xlfn.TRANSLATE(RMM[[#This Row],[Risk mitigation measures - type of verifier]],"en","pt")</f>
        <v>Outros</v>
      </c>
      <c r="H47" s="8" t="str">
        <f>_xlfn.TRANSLATE(RMM[[#This Row],[Mitigation requirement level]],"en","pt")</f>
        <v>Recomendado</v>
      </c>
      <c r="I47" s="8" t="str">
        <f>_xlfn.TRANSLATE(RMM[[#This Row],[Risk mitigation measures - associated documents]],"en","pt")</f>
        <v>1. Relatórios sobre direitos humanos
2. Comunidades Locais, Terras Indígenas e Tradicionais</v>
      </c>
      <c r="J47" s="8" t="str">
        <f>_xlfn.TRANSLATE(RMM[[#This Row],[Risk mitigation measures]],"en","pt")</f>
        <v>Verifice, por meio de revisão documental e consulta com partes interessadas, que os direitos consuetudinários e comunitários legalmente reconhecidos sejam identificados e respeitados dentro da área de fontes.
Por exemplo:
1. Revisão de documentação
a) A presença de comunidades tradicionais com direitos consuetudinários legalmente reconhecidos é identificada por meio de análise espacial e informações baseadas em documentos;
b) Mapas, registros e conjuntos de dados públicos disponíveis de autoridades competentes e instituições reconhecidas são revisados para identificar proximidade ou sobreposição entre áreas de origem e territórios comunitários;
c) Relatórios e informações relacionados a disputas de posse da terra, conflitos sociais ou violência envolvendo Comunidades Tradicionais são revisados usando fontes atualizadas e confiáveis (por exemplo, Anistia Internacional, Human Rights Watch, Comissão Pastoral da Terra (CPT), Instituto Socioambiental (ISA) e Repórter Brasil).
2. Consulta com partes interessadas
a) Autoridades competentes e partes interessadas relevantes são consultadas para confirmar a presença de Comunidades Tradicionais e a existência de direitos consuetudinários ou comunitários legalmente reconhecidos;
b) Informações são obtidas de órgãos públicos, organizações da sociedade civil e outras instituições relevantes para determinar se existem conflitos e se os requisitos legais relacionados aos direitos consuetudinários e comunitários estão sendo respeitados;
c) As comunidades afetadas são consultadas, quando são identificadas evidências de conflito ou riscos relacionados a direitos, para melhor compreender a situação e verificar a conformidade com as leis nacionais aplicáveis.</v>
      </c>
      <c r="K47" s="8" t="str">
        <f>_xlfn.TRANSLATE(RMM[[#This Row],[Other relevant information]],"en","pt")</f>
        <v>N/A</v>
      </c>
    </row>
    <row r="48" spans="1:11" ht="360.75" customHeight="1" x14ac:dyDescent="0.3">
      <c r="A48" s="8" t="str">
        <f>_xlfn.TRANSLATE(RMM[[#This Row],[Risk indicator]],"en","pt")</f>
        <v>47. Os direitos das comunidades locais são respeitados e defendidos.</v>
      </c>
      <c r="B48" s="8" t="str">
        <f>_xlfn.TRANSLATE(RMM[[#This Row],[Risk conclusion]],"en","pt")</f>
        <v>Risco não negligenciável</v>
      </c>
      <c r="C48" s="8" t="str">
        <f>_xlfn.TRANSLATE(RMM[[#This Row],[Geopolitical scale]],"en","pt")</f>
        <v>Brasil</v>
      </c>
      <c r="D48" s="8" t="str">
        <f>_xlfn.TRANSLATE(RMM[[#This Row],[Source type]],"en","pt")</f>
        <v>Floresta Nativa - pública, Floresta Nativa - privada, Floresta Nativa - SLIMF, Plantação Florestal - pública, Plantação Florestal - privada, Plantação Florestal - SLIMF</v>
      </c>
      <c r="E48" s="8" t="str">
        <f>_xlfn.TRANSLATE(RMM[[#This Row],[Risk threshold]],"en","pt")</f>
        <v>47. 1.     A presença de comunidades locais está confirmada ou provável dentro da área avaliada. A legislação aplicável para a área avaliada abrange as disposições da OIT que regem a identificação e os direitos das comunidades locais, mas a avaliação de risco para o indicador 46 confirma uma designação de 'risco não negligenciável';</v>
      </c>
      <c r="F48" s="8" t="str">
        <f>_xlfn.TRANSLATE(RMM[[#This Row],[Description of risk]],"en","pt")</f>
        <v>Apesar dos marcos legais que reconhecem esses direitos, como a Constituição brasileira de 1988, que concede às comunidades indígenas o direito às suas terras ancestrais, a aplicação da lei continua inconsistente. A indústria florestal brasileira enfrenta desafios significativos para respeitar e defender os direitos consuetudinários e comunitários, especialmente os dos povos indígenas.</v>
      </c>
      <c r="G48" s="8" t="str">
        <f>_xlfn.TRANSLATE(RMM[[#This Row],[Risk mitigation measures - type of verifier]],"en","pt")</f>
        <v>Outros</v>
      </c>
      <c r="H48" s="8" t="str">
        <f>_xlfn.TRANSLATE(RMM[[#This Row],[Mitigation requirement level]],"en","pt")</f>
        <v>Recomendado</v>
      </c>
      <c r="I48" s="8" t="str">
        <f>_xlfn.TRANSLATE(RMM[[#This Row],[Risk mitigation measures - associated documents]],"en","pt")</f>
        <v>1. Relatórios sobre direitos humanos
2. Comunidades Locais, Terras Indígenas e Tradicionais</v>
      </c>
      <c r="J48" s="8" t="str">
        <f>_xlfn.TRANSLATE(RMM[[#This Row],[Risk mitigation measures]],"en","pt")</f>
        <v xml:space="preserve">Verifice, por meio de revisão documental e consulta com partes interessadas, que os direitos consuetudinários e comunitários legalmente reconhecidos sejam identificados e respeitados dentro da área de fontes.
Por exemplo:
1. Revisão de documentação
a) A presença de comunidades tradicionais com direitos consuetudinários legalmente reconhecidos é identificada por meio de análise espacial e informações baseadas em documentos;
b) Mapas, registros e conjuntos de dados públicos disponíveis de autoridades competentes e instituições reconhecidas são revisados para identificar proximidade ou sobreposição entre áreas de origem e territórios comunitários;
c) Relatórios e informações relacionados a disputas de posse da terra, conflitos sociais ou violência envolvendo Comunidades Tradicionais são revisados usando fontes atualizadas e confiáveis (por exemplo, Anistia Internacional, Human Rights Watch, Comissão Pastoral da Terra (CPT), Instituto Socioambiental (ISA) e Repórter Brasil).
2. Consulta com partes interessadas
a) Autoridades competentes e partes interessadas relevantes são consultadas para confirmar a presença de Comunidades Tradicionais e a existência de direitos consuetudinários ou comunitários legalmente reconhecidos;
b) Informações são obtidas de órgãos públicos, organizações da sociedade civil e outras instituições relevantes para determinar se existem conflitos e se os requisitos legais relacionados aos direitos consuetudinários e comunitários estão sendo respeitados;
c) As comunidades afetadas são consultadas, quando são identificadas evidências de conflito ou riscos relacionados a direitos, para melhor compreender a situação e verificar a conformidade com as leis nacionais aplicáveis.
</v>
      </c>
      <c r="K48" s="8" t="str">
        <f>_xlfn.TRANSLATE(RMM[[#This Row],[Other relevant information]],"en","pt")</f>
        <v>N/A</v>
      </c>
    </row>
    <row r="49" spans="1:11" ht="301.5" customHeight="1" x14ac:dyDescent="0.3">
      <c r="A49" s="8" t="str">
        <f>_xlfn.TRANSLATE(RMM[[#This Row],[Risk indicator]],"en","pt")</f>
        <v>48. A interação com Povos Indígenas, Povos Tradicionais e comunidades locais é conduzida de maneira respeitosa e culturalmente apropriada.</v>
      </c>
      <c r="B49" s="8" t="str">
        <f>_xlfn.TRANSLATE(RMM[[#This Row],[Risk conclusion]],"en","pt")</f>
        <v>Risco não negligenciável</v>
      </c>
      <c r="C49" s="8" t="str">
        <f>_xlfn.TRANSLATE(RMM[[#This Row],[Geopolitical scale]],"en","pt")</f>
        <v>Brasil</v>
      </c>
      <c r="D49" s="8" t="str">
        <f>_xlfn.TRANSLATE(RMM[[#This Row],[Source type]],"en","pt")</f>
        <v>Floresta Nativa - pública, Floresta Nativa - privada, Floresta Nativa - SLIMF, Plantação Florestal - pública, Plantação Florestal - privada, Plantação Florestal - SLIMF</v>
      </c>
      <c r="E49" s="8" t="str">
        <f>_xlfn.TRANSLATE(RMM[[#This Row],[Risk threshold]],"en","pt")</f>
        <v>48. 1.     A legislação aplicável para a área avaliada cobre os requisitos deste indicador, mas a avaliação de risco para os indicadores 42, 44 e 46 confirma a designação de 'risco não negligenciável';</v>
      </c>
      <c r="F49" s="8" t="str">
        <f>_xlfn.TRANSLATE(RMM[[#This Row],[Description of risk]],"en","pt")</f>
        <v>Apesar dos marcos legais do Brasil que reconhecem os direitos comunitários, o setor florestal frequentemente falha em manter esses direitos. Em florestas naturais remotas ou regiões rurais, as comunidades locais enfrentam invasões de terras, desmatamento e violência. Os territórios indígenas são especialmente vulneráveis, pois muitas atividades, tanto legais quanto ilegais, ocorrem sem consulta prévia ou consentimento dessas comunidades. Portanto, a interação do setor florestal brasileiro com os Povos Indígenas, os Povos Tradicionais e as comunidades locais é frequentemente realizada de maneiras que não são respeitosas ou culturalmente apropriadas, apesar das obrigações legais.</v>
      </c>
      <c r="G49" s="8" t="str">
        <f>_xlfn.TRANSLATE(RMM[[#This Row],[Risk mitigation measures - type of verifier]],"en","pt")</f>
        <v>Outros</v>
      </c>
      <c r="H49" s="8" t="str">
        <f>_xlfn.TRANSLATE(RMM[[#This Row],[Mitigation requirement level]],"en","pt")</f>
        <v>Recomendado</v>
      </c>
      <c r="I49" s="8" t="str">
        <f>_xlfn.TRANSLATE(RMM[[#This Row],[Risk mitigation measures - associated documents]],"en","pt")</f>
        <v>1. Relatórios sobre direitos humanos
2. Comunidades Locais, Terras Indígenas e Tradicionais</v>
      </c>
      <c r="J49" s="8" t="str">
        <f>_xlfn.TRANSLATE(RMM[[#This Row],[Risk mitigation measures]],"en","pt")</f>
        <v>Verifique, por meio da revisão documental e consulta com partes interessadas, que a interação com Povos Indígenas, Povos Tradicionais e comunidades locais seja conduzida de maneira respeitosa e culturalmente adequada.
Por exemplo:
1. Revisão de documentação
a) A presença de Povos Indígenas, Comunidades Tradicionais ou outras comunidades com direitos consuetudinários legalmente reconhecidos é identificada por meio de análise espacial e informações baseadas em mesa;
b) Relatórios e informações relacionados a disputas de posse da terra, conflitos sociais ou violência envolvendo Povos Indígenas ou Comunidades Tradicionais são revisados usando fontes atualizadas e confiáveis (por exemplo, Anistia Internacional, Human Rights Watch, Comissão Pastoral da Terra (CPT), Instituto Socioambiental (ISA) e Repórter Brasil).
2. Consulta com Partes Interessadas
a) Informações são obtidas de órgãos públicos, organizações da sociedade civil e outras instituições relevantes para determinar se existem conflitos e se os requisitos legais relacionados aos direitos consuetudinários e comunitários estão sendo respeitados;
b) As comunidades afetadas são consultadas, quando são identificadas evidências de conflito ou riscos relacionados a direitos, para melhor compreender a situação e verificar a conformidade com as leis nacionais aplicáveis.</v>
      </c>
      <c r="K49" s="8" t="str">
        <f>_xlfn.TRANSLATE(RMM[[#This Row],[Other relevant information]],"en","pt")</f>
        <v>N/A</v>
      </c>
    </row>
    <row r="50" spans="1:11" ht="345" customHeight="1" x14ac:dyDescent="0.3">
      <c r="A50" s="8" t="str">
        <f>_xlfn.TRANSLATE(RMM[[#This Row],[Risk indicator]],"en","pt")</f>
        <v>49. São cumpridos os requisitos legais relacionados ao comércio e transporte de produtos.</v>
      </c>
      <c r="B50" s="8" t="str">
        <f>_xlfn.TRANSLATE(RMM[[#This Row],[Risk conclusion]],"en","pt")</f>
        <v>Risco não negligenciável</v>
      </c>
      <c r="C50" s="8" t="str">
        <f>_xlfn.TRANSLATE(RMM[[#This Row],[Geopolitical scale]],"en","pt")</f>
        <v>Brasil</v>
      </c>
      <c r="D50" s="8" t="str">
        <f>_xlfn.TRANSLATE(RMM[[#This Row],[Source type]],"en","pt")</f>
        <v>Floresta Nativa - pública, Floresta Nativa - privada, Floresta Nativa - SLIMF</v>
      </c>
      <c r="E50" s="8" t="str">
        <f>_xlfn.TRANSLATE(RMM[[#This Row],[Risk threshold]],"en","pt")</f>
        <v>49. 1.     Leis identificadas não são consistentemente respeitadas por todas as entidades, frequentemente ignoradas, não são aplicadas pelas autoridades competentes, ou qualquer combinação disso;</v>
      </c>
      <c r="F50" s="8" t="str">
        <f>_xlfn.TRANSLATE(RMM[[#This Row],[Description of risk]],"en","pt")</f>
        <v>O transporte de madeira de florestas naturais no Brasil é de alto risco devido ao desmatamento ilegal generalizado, inspeções inadequadas da cadeia de suprimentos e corrupção sistêmica. Apesar da exigência de um Documento de Origem Florestal (DOF) e faturas digitais federais, a fiscalização continua fraca, como evidenciado pelas frequentes apreensões de madeira ilegal. A baixa classificação do Brasil nos índices de corrupção destaca ainda mais os desafios de governança, confirmando riscos significativos e persistentes nas atividades de transporte de florestas naturais.</v>
      </c>
      <c r="G50" s="8" t="str">
        <f>_xlfn.TRANSLATE(RMM[[#This Row],[Risk mitigation measures - type of verifier]],"en","pt")</f>
        <v>Outros</v>
      </c>
      <c r="H50" s="8" t="str">
        <f>_xlfn.TRANSLATE(RMM[[#This Row],[Mitigation requirement level]],"en","pt")</f>
        <v>Recomendado</v>
      </c>
      <c r="I50" s="8" t="str">
        <f>_xlfn.TRANSLATE(RMM[[#This Row],[Risk mitigation measures - associated documents]],"en","pt")</f>
        <v>1. Plano de Manejo Florestal (PMFS) e o correspondente Plano Operacional Anual (POA)
2. Licenças de Operação
3. Permissões de Registro (AUTEX, AUTEF)
4. Permissão de Transporte (DOF+)
5. Registro de Registros de Guia
6. Registro SISCOMEX (para empresas envolvidas no comércio internacional)
7. Licença de Exportação (Licença de Exportação)</v>
      </c>
      <c r="J50" s="8" t="str">
        <f>_xlfn.TRANSLATE(RMM[[#This Row],[Risk mitigation measures]],"en","pt")</f>
        <v xml:space="preserve">Verificar, por meio da revisão documental e verificação de campo, se os requisitos legais relacionados ao comércio e transporte de produtos florestais estão cumpridos.
Por exemplo:
1. Revisão de documentação
a) O Plano de Manejo Florestal (PMFS) e o Plano Operacional Anual (POA) são aprovados, atuais e consistentes com as regulamentações aplicáveis; 
b) Documentos de Origem Florestal (DOF) abrangem todas as atividades de transporte e correspondem aos volumes, espécies e origens declarados; 
c) Espécies listadas na documentação são corretamente identificadas usando nomes científicos;
d) Licenças ambientais emitidas pela IBAMA ou outras autoridades competentes são válidas e abrangem todas as atividades relevantes;
e) Registros relacionados à exportação, quando aplicável, são válidos e atualizados (por exemplo, registros SISCOMEX e RADAR para operações de exportação);
f) Faturas, listas de embalagem, certificações de embalagem de madeira e outros registros comerciais correspondem às espécies e volumes declarados.
2. Verificação de campo
a) Espécies e volumes colhidos e transportados correspondem a planos e documentação aprovados;
b) Produtos físicos correspondem às descrições fornecidas na documentação de transporte e comércio;
c) Práticas de rastreabilidade são implementadas e funcionam de forma eficaz ao longo da cadeia de suprimentos;
d) O pessoal envolvido na colheita, transporte ou manuseio demonstra consciência dos requisitos legais aplicáveis.
</v>
      </c>
      <c r="K50" s="8" t="str">
        <f>_xlfn.TRANSLATE(RMM[[#This Row],[Other relevant information]],"en","pt")</f>
        <v>N/A</v>
      </c>
    </row>
    <row r="51" spans="1:11" ht="362.25" customHeight="1" x14ac:dyDescent="0.3">
      <c r="A51" s="8" t="str">
        <f>_xlfn.TRANSLATE(RMM[[#This Row],[Risk indicator]],"en","pt")</f>
        <v>50. Requisitos legais relacionados às restrições e sanções comerciais aplicáveis são cumpridos.</v>
      </c>
      <c r="B51" s="8" t="str">
        <f>_xlfn.TRANSLATE(RMM[[#This Row],[Risk conclusion]],"en","pt")</f>
        <v>Risco não negligenciável</v>
      </c>
      <c r="C51" s="8" t="str">
        <f>_xlfn.TRANSLATE(RMM[[#This Row],[Geopolitical scale]],"en","pt")</f>
        <v>Brasil</v>
      </c>
      <c r="D51" s="8" t="str">
        <f>_xlfn.TRANSLATE(RMM[[#This Row],[Source type]],"en","pt")</f>
        <v>Floresta Nativa - pública, Floresta Nativa - privada, Floresta Nativa - SLIMF</v>
      </c>
      <c r="E51" s="8" t="str">
        <f>_xlfn.TRANSLATE(RMM[[#This Row],[Risk threshold]],"en","pt")</f>
        <v>50. 1.     Leis identificadas não são consistentemente respeitadas por todas as entidades, frequentemente ignoradas, não são aplicadas pelas autoridades competentes, ou qualquer combinação disso;</v>
      </c>
      <c r="F51" s="8" t="str">
        <f>_xlfn.TRANSLATE(RMM[[#This Row],[Description of risk]],"en","pt")</f>
        <v>A indústria florestal brasileira opera sob rigorosas restrições e sanções comerciais para prevenir o desmatamento ilegal e promover a sustentabilidade. A exportação de toras, madeira serrada e lenha de florestas naturais está proibida desde 1996, com exportações permitidas apenas de plantações ou planos de manejo sustentável. Regulamentos internacionais, como o Regulamento da Madeira da UE e a Lei Lacey dos EUA, impõem rigorosos requisitos de Due Diligence e penalizam a importação de madeira de origem ilegal. A não conformidade pode levar a sanções severas, incluindo barreiras comerciais e rejeição de produtos. No entanto, a fraca fiscalização, a corrupção e o desmatamento ilegal generalizado (especialmente em florestas naturais) minam esses esforços, tornando o cumprimento das regulamentações comerciais um desafio persistente para o Brasil.</v>
      </c>
      <c r="G51" s="8" t="str">
        <f>_xlfn.TRANSLATE(RMM[[#This Row],[Risk mitigation measures - type of verifier]],"en","pt")</f>
        <v>Outros</v>
      </c>
      <c r="H51" s="8" t="str">
        <f>_xlfn.TRANSLATE(RMM[[#This Row],[Mitigation requirement level]],"en","pt")</f>
        <v>Recomendado</v>
      </c>
      <c r="I51" s="8" t="str">
        <f>_xlfn.TRANSLATE(RMM[[#This Row],[Risk mitigation measures - associated documents]],"en","pt")</f>
        <v>1. Plano de Manejo Florestal (PMFS) e o correspondente Plano Operacional Anual (POA)
2. Licenças de Operação
3. Permissões de Registro (AUTEX, AUTEF)
4. Permissão de Transporte (DOF+)
5. Registro de Registros de Guia
6. Registro SISCOMEX (para empresas envolvidas no comércio internacional)
7. Licença de Exportação (Licença de Exportação)</v>
      </c>
      <c r="J51" s="8" t="str">
        <f>_xlfn.TRANSLATE(RMM[[#This Row],[Risk mitigation measures]],"en","pt")</f>
        <v xml:space="preserve">Verificar, por meio da revisão documental e verificação de campo, se os requisitos legais relacionados ao comércio e transporte de produtos florestais estão cumpridos.
Por exemplo:
1. Revisão de documentação
a) O Plano de Manejo Florestal (PMFS) e o Plano Operacional Anual (POA) são aprovados, atuais e consistentes com as regulamentações aplicáveis; 
b) Documentos de Origem Florestal (DOF) abrangem todas as atividades de transporte e correspondem aos volumes, espécies e origens declarados; 
c) Espécies listadas na documentação são corretamente identificadas usando nomes científicos;
d) Licenças ambientais emitidas pela IBAMA ou outras autoridades competentes são válidas e abrangem todas as atividades relevantes;
e) Registros relacionados à exportação, quando aplicável, são válidos e atualizados (por exemplo, registros SISCOMEX e RADAR para operações de exportação);
f) Faturas, listas de embalagem, certificações de embalagem de madeira e outros registros comerciais correspondem às espécies e volumes declarados.
2. Verificação de campo
a) Espécies e volumes colhidos e transportados correspondem a planos e documentação aprovados;
b) Produtos físicos correspondem às descrições fornecidas na documentação de transporte e comércio;
c) Práticas de rastreabilidade são implementadas e funcionam de forma eficaz ao longo da cadeia de suprimentos;
d) O pessoal envolvido na colheita, transporte ou manuseio demonstra consciência dos requisitos legais aplicáveis.
</v>
      </c>
      <c r="K51" s="8" t="str">
        <f>_xlfn.TRANSLATE(RMM[[#This Row],[Other relevant information]],"en","pt")</f>
        <v>N/A</v>
      </c>
    </row>
    <row r="52" spans="1:11" ht="345.75" customHeight="1" x14ac:dyDescent="0.3">
      <c r="A52" s="8" t="str">
        <f>_xlfn.TRANSLATE(RMM[[#This Row],[Risk indicator]],"en","pt")</f>
        <v>51. São cumpridos os requisitos legais relacionados à classificação dos produtos.</v>
      </c>
      <c r="B52" s="8" t="str">
        <f>_xlfn.TRANSLATE(RMM[[#This Row],[Risk conclusion]],"en","pt")</f>
        <v>Risco não negligenciável</v>
      </c>
      <c r="C52" s="8" t="str">
        <f>_xlfn.TRANSLATE(RMM[[#This Row],[Geopolitical scale]],"en","pt")</f>
        <v>Brasil</v>
      </c>
      <c r="D52" s="8" t="str">
        <f>_xlfn.TRANSLATE(RMM[[#This Row],[Source type]],"en","pt")</f>
        <v>Floresta Nativa - pública, Floresta Nativa - privada, Floresta Nativa - SLIMF</v>
      </c>
      <c r="E52" s="8" t="str">
        <f>_xlfn.TRANSLATE(RMM[[#This Row],[Risk threshold]],"en","pt")</f>
        <v>51. 1.     Leis identificadas não são consistentemente respeitadas por todas as entidades, frequentemente ignoradas, não são aplicadas pelas autoridades competentes, ou qualquer combinação disso;</v>
      </c>
      <c r="F52" s="8" t="str">
        <f>_xlfn.TRANSLATE(RMM[[#This Row],[Description of risk]],"en","pt")</f>
        <v>A gestão de florestas naturais no Brasil enfrenta riscos significativos devido à fraca fiscalização e problemas sistêmicos como documentação fraudulenta, evasão fiscal e exploração ilegal do armamento. Quase 40% da área de desmatamento da Amazonia entre 2020 e 2021 foi não autorizada, com 86% nos estados da Amazonas sendo ilegais. A corrupção e as limitações de recursos dificultam a supervisão regulatória, enquanto o monitoramento em concessões destaca questões como medições de registro imprecisas e atrasos no acompanhamento de atualizações. Esses desafios persistentes justificam uma classificação de risco não negligenciável para o Indicador 51.</v>
      </c>
      <c r="G52" s="8" t="str">
        <f>_xlfn.TRANSLATE(RMM[[#This Row],[Risk mitigation measures - type of verifier]],"en","pt")</f>
        <v>Outros</v>
      </c>
      <c r="H52" s="8" t="str">
        <f>_xlfn.TRANSLATE(RMM[[#This Row],[Mitigation requirement level]],"en","pt")</f>
        <v>Recomendado</v>
      </c>
      <c r="I52" s="8" t="str">
        <f>_xlfn.TRANSLATE(RMM[[#This Row],[Risk mitigation measures - associated documents]],"en","pt")</f>
        <v>1. Plano de Manejo Florestal (PMFS) e o correspondente Plano Operacional Anual (POA)
2. Licenças de Operação
3. Permissões de Registro (AUTEX, AUTEF)
4. Permissão de Transporte (DOF+)
5. Registro de Registros de Guia
6. Registro SISCOMEX (para empresas envolvidas no comércio internacional)
7. Licença de Exportação (Licença de Exportação)</v>
      </c>
      <c r="J52" s="8" t="str">
        <f>_xlfn.TRANSLATE(RMM[[#This Row],[Risk mitigation measures]],"en","pt")</f>
        <v xml:space="preserve">Verificar, por meio da revisão documental e verificação de campo, se os requisitos legais relacionados ao comércio e transporte de produtos florestais estão cumpridos.
Por exemplo:
1. Revisão de documentação
a) O Plano de Manejo Florestal (PMFS) e o Plano Operacional Anual (POA) são aprovados, atuais e consistentes com as regulamentações aplicáveis; 
b) Documentos de Origem Florestal (DOF) abrangem todas as atividades de transporte e correspondem aos volumes, espécies e origens declarados; 
c) Espécies listadas na documentação são corretamente identificadas usando nomes científicos;
d) Licenças ambientais emitidas pela IBAMA ou outras autoridades competentes são válidas e abrangem todas as atividades relevantes;
e) Registros relacionados à exportação, quando aplicável, são válidos e atualizados (por exemplo, registros SISCOMEX e RADAR para operações de exportação);
f) Faturas, listas de embalagem, certificações de embalagem de madeira e outros registros comerciais correspondem às espécies e volumes declarados.
2. Verificação de campo
a) Espécies e volumes colhidos e transportados correspondem a planos e documentação aprovados;
b) Produtos físicos correspondem às descrições fornecidas na documentação de transporte e comércio;
c) Práticas de rastreabilidade são implementadas e funcionam de forma eficaz ao longo da cadeia de suprimentos;
d) O pessoal envolvido na colheita, transporte ou manuseio demonstra consciência dos requisitos legais aplicáveis.
</v>
      </c>
      <c r="K52" s="8" t="str">
        <f>_xlfn.TRANSLATE(RMM[[#This Row],[Other relevant information]],"en","pt")</f>
        <v>N/A</v>
      </c>
    </row>
    <row r="53" spans="1:11" ht="258.75" customHeight="1" x14ac:dyDescent="0.3">
      <c r="A53" s="8" t="str">
        <f>_xlfn.TRANSLATE(RMM[[#This Row],[Risk indicator]],"en","pt")</f>
        <v>54. Exigências legais relacionadas à devida diligência ou cuidado devida são cumpridas.</v>
      </c>
      <c r="B53" s="8" t="str">
        <f>_xlfn.TRANSLATE(RMM[[#This Row],[Risk conclusion]],"en","pt")</f>
        <v>Risco não negligenciável</v>
      </c>
      <c r="C53" s="8" t="str">
        <f>_xlfn.TRANSLATE(RMM[[#This Row],[Geopolitical scale]],"en","pt")</f>
        <v>Brasil</v>
      </c>
      <c r="D53" s="8" t="str">
        <f>_xlfn.TRANSLATE(RMM[[#This Row],[Source type]],"en","pt")</f>
        <v>Floresta Nativa - pública, Floresta Nativa - privada, Floresta Nativa - SLIMF</v>
      </c>
      <c r="E53" s="8" t="str">
        <f>_xlfn.TRANSLATE(RMM[[#This Row],[Risk threshold]],"en","pt")</f>
        <v>54. 1.     Leis identificadas não são consistentemente respeitadas por todas as entidades, frequentemente ignoradas, não são aplicadas pelas autoridades competentes, ou qualquer combinação disso;</v>
      </c>
      <c r="F53" s="8" t="str">
        <f>_xlfn.TRANSLATE(RMM[[#This Row],[Description of risk]],"en","pt")</f>
        <v>As leis brasileiras exigem que as empresas verifiquem a legalidade da madeira, mas a fiscalização é prejudicada por corrupção, fraude e limitações de recursos. Desafios regulatórios, incluindo monitoramento fraco das florestas nativas e baixos pagamentos de multas (apenas 5% em 2020), evidenciam questões de governança. A baixa classificação do Brasil no Índice de Percepção da Corrupção de 2023 reflete ainda mais fraquezas sistêmicas, levando a uma classificação de risco não negligenciável para o Indicador 54.</v>
      </c>
      <c r="G53" s="8" t="str">
        <f>_xlfn.TRANSLATE(RMM[[#This Row],[Risk mitigation measures - type of verifier]],"en","pt")</f>
        <v>Verificação de campo</v>
      </c>
      <c r="H53" s="8" t="str">
        <f>_xlfn.TRANSLATE(RMM[[#This Row],[Mitigation requirement level]],"en","pt")</f>
        <v>Recomendado</v>
      </c>
      <c r="I53" s="8" t="str">
        <f>_xlfn.TRANSLATE(RMM[[#This Row],[Risk mitigation measures - associated documents]],"en","pt")</f>
        <v xml:space="preserve">1. Plano de Manejo Florestal (PMFS) e o correspondente Plano Operacional Anual (POA)
2. Licenças de Operação
3. Permissões de Registro (AUTEX, AUTEF)
4. Permissão de Transporte (DOF+)
5. Mapas de Estradas, Pátios e Trilhas de Derrapagem
6. Registro de Registros de Guia
</v>
      </c>
      <c r="J53" s="8" t="str">
        <f>_xlfn.TRANSLATE(RMM[[#This Row],[Risk mitigation measures]],"en","pt")</f>
        <v xml:space="preserve">Verifique por meio de verificação de campo que os requisitos legais relacionados à devida diligência e cuidado devem ser cumpridos.
Por exemplo:
a) Os limites das áreas exploradas são consistentes com os planos aprovados, o Plano de Manejo Florestal (PMFS) e o Plano Operacional Anual (POA);
b) Espécies aprovadas, volumes de colheita e limites geográficos correspondem às operações documentadas; 
c) A POA está alinhada com cotas anuais e cronogramas operacionais;
d) As licenças de operação exigidas existem, são válidas e cumprem regulamentos locais e federais;
e) Permissões de corte (AUTEX, AUTEF) são registradas e correspondem às áreas, volumes e espécies de colheita declaradas;
f) Os detalhes das licenças correspondem a bancos de dados oficiais ou sistemas estaduais;
g) Permissões de transporte (DOF/DOF+) representam com precisão a madeira transportada, incluindo espécies, volumes e origem geográfica;
h) Tocos e marcações de troncos são consistentes com detalhes da licença;
i) Os detalhes do guia são comparados com registros físicos durante as visitas ao local.
</v>
      </c>
      <c r="K53" s="8" t="str">
        <f>_xlfn.TRANSLATE(RMM[[#This Row],[Other relevant information]],"en","pt")</f>
        <v>N/A</v>
      </c>
    </row>
    <row r="54" spans="1:11" ht="345" customHeight="1" x14ac:dyDescent="0.3">
      <c r="A54" s="8" t="str">
        <f>_xlfn.TRANSLATE(RMM[[#This Row],[Risk indicator]],"en","pt")</f>
        <v>55. Não houve conversão de floresta natural nem transformação de plantações para uso agrícola desde 31 de dezembro de 2020.</v>
      </c>
      <c r="B54" s="8" t="str">
        <f>_xlfn.TRANSLATE(RMM[[#This Row],[Risk conclusion]],"en","pt")</f>
        <v>Risco não negligenciável</v>
      </c>
      <c r="C54" s="8" t="str">
        <f>_xlfn.TRANSLATE(RMM[[#This Row],[Geopolitical scale]],"en","pt")</f>
        <v>Brasil</v>
      </c>
      <c r="D54" s="8" t="str">
        <f>_xlfn.TRANSLATE(RMM[[#This Row],[Source type]],"en","pt")</f>
        <v>Floresta Nativa - pública, Floresta Nativa - privada, Floresta Nativa - SLIMF, Plantação Florestal - pública, Plantação Florestal - privada, Plantação Florestal - SLIMF</v>
      </c>
      <c r="E54" s="8" t="str">
        <f>_xlfn.TRANSLATE(RMM[[#This Row],[Risk threshold]],"en","pt")</f>
        <v>55.1. A avaliação oficial da Comissão Europeia, baseada no Artigo 29 do Regulamento da UE 2023/1115, não classifica o país avaliado, nem partes dele, como de baixo risco.</v>
      </c>
      <c r="F54" s="8" t="str">
        <f>_xlfn.TRANSLATE(RMM[[#This Row],[Description of risk]],"en","pt")</f>
        <v>O país avaliado é classificado como risco 'padrão' de acordo com a avaliação oficial da Comissão Europeia baseada no Artigo 29 do Regulamento da UE 2023/1115.</v>
      </c>
      <c r="G54" s="8" t="str">
        <f>_xlfn.TRANSLATE(RMM[[#This Row],[Risk mitigation measures - type of verifier]],"en","pt")</f>
        <v>Outros</v>
      </c>
      <c r="H54" s="8" t="str">
        <f>_xlfn.TRANSLATE(RMM[[#This Row],[Mitigation requirement level]],"en","pt")</f>
        <v>Recomendado</v>
      </c>
      <c r="I54" s="8" t="str">
        <f>_xlfn.TRANSLATE(RMM[[#This Row],[Risk mitigation measures - associated documents]],"en","pt")</f>
        <v xml:space="preserve">1. Área da propriedade - arquivo georreferenciado
2. Identificação do uso do solo antes de 2020 - arquivo georreferenciado
3. Autorização de Ocupação Temporária concedida pela INCRA;
4. Registro Ambiental Rural - CAR
5. Imposto sobre Propriedade Territorial Rural - ITR
6. Certificado de Registro de Propriedade Rural - CCIR
7. Certificado de Matrícula Completa Conteúdo de Propriedade Rural
8. Certificado Negativo de Débito de Propriedade Rural - CNDIR
9. Licença de operação / Permissão de operação
</v>
      </c>
      <c r="J54" s="8" t="str">
        <f>_xlfn.TRANSLATE(RMM[[#This Row],[Risk mitigation measures]],"en","pt")</f>
        <v xml:space="preserve">Verifique, por meio de revisão de documentação e análise de sensoriamento remoto, e por meio de verificação de campo quando a revisão de documentação ou imagens de satélite não são conclusivas, que nenhuma conversão de florestas naturais ou transformação de plantações para uso agrícola ocorreu desde 31 de dezembro de 2020.
Por exemplo:
1. Revisão de documentação
a) Imagens de satélite ou outros dados de sensoriamento remoto são analisados para comparar a cobertura do solo antes e depois de 31 de dezembro de 2020 e identificar qualquer conversão de uso florestal para agrícola;
b) Documentos históricos de propriedade e uso da terra são revisados para identificar mudanças no uso ou propriedade da terra desde 31 de dezembro de 2020;
c) Relatórios e conjuntos de dados de organizações de monitoramento florestal, agências governamentais ou ONGs reconhecidas são revisados para identificar evidências de desmatamento ou conversão;
d) Documentos legais, como permissões de uso do solo ou autorizações ambientais, são revisados para confirmar o cumprimento dos requisitos de conservação.
2. Verificação de campo
a) A verificação no local é realizada quando a revisão de documentação ou análise de sensoriamento remoto é inconclusiva, como devido à cobertura de nuvens, falta de documentação ou dados insuficientes;
b) Evidências físicas de atividades agrícolas recentes, como resíduos de culturas, perturbação do solo ou infraestrutura relacionada à agricultura, são avaliadas;
c) Áreas identificadas como florestas recuperadas ou restauradas são avaliadas para confirmar o momento e a legitimidade das atividades de reflorestamento ou restauração.
</v>
      </c>
      <c r="K54" s="8" t="str">
        <f>_xlfn.TRANSLATE(RMM[[#This Row],[Other relevant information]],"en","pt")</f>
        <v>N/A</v>
      </c>
    </row>
    <row r="55" spans="1:11" ht="329.25" customHeight="1" x14ac:dyDescent="0.3">
      <c r="A55" s="8" t="str">
        <f>_xlfn.TRANSLATE(RMM[[#This Row],[Risk indicator]],"en","pt")</f>
        <v>57. Não houve degradação das florestas naturais desde 31 de dezembro de 2020.</v>
      </c>
      <c r="B55" s="8" t="str">
        <f>_xlfn.TRANSLATE(RMM[[#This Row],[Risk conclusion]],"en","pt")</f>
        <v>Risco não negligenciável</v>
      </c>
      <c r="C55" s="8" t="str">
        <f>_xlfn.TRANSLATE(RMM[[#This Row],[Geopolitical scale]],"en","pt")</f>
        <v>Brasil</v>
      </c>
      <c r="D55" s="8" t="str">
        <f>_xlfn.TRANSLATE(RMM[[#This Row],[Source type]],"en","pt")</f>
        <v>Floresta Nativa - pública, Floresta Nativa - privada, Floresta Nativa - SLIMF, Plantação Florestal - pública, Plantação Florestal - privada, Plantação Florestal - SLIMF</v>
      </c>
      <c r="E55" s="8" t="str">
        <f>_xlfn.TRANSLATE(RMM[[#This Row],[Risk threshold]],"en","pt")</f>
        <v>57. 2.   Qualquer uma das seguintes afirmações é verdadeira: a) A degradação desde 31 de dezembro de 2020 na área avaliada é superior a 0,02% da área total de floresta natural em média por ano; b) Evidências indicam que a degradação florestal ocorre de forma generalizada ou sistemática.</v>
      </c>
      <c r="F55" s="8" t="str">
        <f>_xlfn.TRANSLATE(RMM[[#This Row],[Description of risk]],"en","pt")</f>
        <v>A degradação florestal no Brasil representa um risco alto e sistêmico, impulsionado pela conversão de uso do solo legalmente permitida, expansão agrícola e pecuária, extração ilegal de madeira e fraca capacidade de fiscalização. Entre 2021 e 2024, as perdas de cobertura florestal e arbórea ocorreram predominantemente dentro de florestas naturais, indicando que a degradação não é isolada, mas generalizada em biomas, especialmente no Amazonas e no Cerrado. Apesar dos sistemas aprimorados de monitoramento baseados em satélite (por exemplo, PRODES, MapBiomas, PPCDAM), a contínua conversão de florestas primárias e de regeneração natural demonstra que a degradação persistiu além de 31 de dezembro de 2020.</v>
      </c>
      <c r="G55" s="8" t="str">
        <f>_xlfn.TRANSLATE(RMM[[#This Row],[Risk mitigation measures - type of verifier]],"en","pt")</f>
        <v>Outros</v>
      </c>
      <c r="H55" s="8" t="str">
        <f>_xlfn.TRANSLATE(RMM[[#This Row],[Mitigation requirement level]],"en","pt")</f>
        <v>Recomendado</v>
      </c>
      <c r="I55" s="8" t="str">
        <f>_xlfn.TRANSLATE(RMM[[#This Row],[Risk mitigation measures - associated documents]],"en","pt")</f>
        <v xml:space="preserve">1. Área da propriedade - arquivo georreferenciado
2. Identificação do uso do solo antes de 2020 - arquivo georreferenciado
3. Autorização de Ocupação Temporária concedida pela INCRA;
4. Registro Ambiental Rural - CAR
5. Imposto sobre Propriedade Territorial Rural - ITR
6. Certificado de Registro de Propriedade Rural - CCIR
7. Certificado de Matrícula Completa Conteúdo de Propriedade Rural
8. Certificado Negativo de Débito de Propriedade Rural - CNDIR
9. Licença de operação / Permissão de operação
</v>
      </c>
      <c r="J55" s="8" t="str">
        <f>_xlfn.TRANSLATE(RMM[[#This Row],[Risk mitigation measures]],"en","pt")</f>
        <v xml:space="preserve">Verificar, por meio da revisão de documentação e, quando a revisão de documentação ou imagens de satélite não for conclusiva, por meio da verificação de campo, que nenhuma degradação da floresta natural ocorreu desde 31 de dezembro de 2020.
Por exemplo:
1. Revisão de documentação
a) Documentos históricos de propriedade e uso ou gestão da terra são revisados para identificar mudanças no uso da terra desde 31 de dezembro de 2020;
b) Relatórios de organizações ambientais, instituições de pesquisa ou agências governamentais são revisados para identificar indícios de conversão de florestas naturais para plantações;
c) Imagens de satélite ou aéreas são analisadas para comparar a cobertura do solo antes e depois de 31 de dezembro de 2020 e para detectar a desmatagem da floresta natural; 
d) As características das plantações, incluindo idade, composição das espécies e padrões de plantio, são avaliadas para determinar a consistência com os prazos de uso da terra reportados.
2. Verificação de campo
a) A verificação no local é realizada quando a revisão de documentação ou análise por sensoriamento remoto é inconclusiva, como devido à cobertura de nuvens, disponibilidade limitada de dados ou dificuldade em distinguir florestas naturais de plantações;
b) Evidências físicas, como tocos, resíduos de extração ou restos de vegetação nativa, são avaliadas para identificar sinais de desmatamento recente da floresta natural;
c) As condições observadas do campo são comparadas com históricos documentados de uso da terra e cronogramas relatadas.
</v>
      </c>
      <c r="K55" s="8" t="str">
        <f>_xlfn.TRANSLATE(RMM[[#This Row],[Other relevant information]],"en","pt")</f>
        <v>N/A</v>
      </c>
    </row>
    <row r="56" spans="1:11" ht="361.5" customHeight="1" x14ac:dyDescent="0.3">
      <c r="A56" s="8" t="str">
        <f>_xlfn.TRANSLATE(RMM[[#This Row],[Risk indicator]],"en","pt")</f>
        <v>58. Concentrações de diversidade biológica, incluindo espécies endêmicas e espécies raras, ameaçadas ou ameaçadas de extinção, significativas em níveis global, regional ou nacional, são identificadas e protegidas, mantidas ou aprimoradas (HCV1).</v>
      </c>
      <c r="B56" s="8" t="str">
        <f>_xlfn.TRANSLATE(RMM[[#This Row],[Risk conclusion]],"en","pt")</f>
        <v>Risco não negligenciável</v>
      </c>
      <c r="C56" s="8" t="str">
        <f>_xlfn.TRANSLATE(RMM[[#This Row],[Geopolitical scale]],"en","pt")</f>
        <v>Brasil</v>
      </c>
      <c r="D56" s="8" t="str">
        <f>_xlfn.TRANSLATE(RMM[[#This Row],[Source type]],"en","pt")</f>
        <v>Floresta Nativa - pública, Floresta Nativa - privada, Floresta Nativa - SLIMF</v>
      </c>
      <c r="E56" s="8" t="str">
        <f>_xlfn.TRANSLATE(RMM[[#This Row],[Risk threshold]],"en","pt")</f>
        <v>58. 1.     O HCV 1 é identificado, ou sua ocorrência é provável na área avaliada e está ameaçado pelas atividades de manejo.</v>
      </c>
      <c r="F56" s="8" t="str">
        <f>_xlfn.TRANSLATE(RMM[[#This Row],[Description of risk]],"en","pt")</f>
        <v>Aproximadamente 84% da exploração de florestas naturais no Brasil é ilegal, com o desmatamento totalizando 8,6 milhões de hectares entre 2019 e 2023. Áreas de conservação legalmente designadas como prioridade enfrentam um desmatamento significativo, com 35% dessas áreas já desmatadas. O arcabouço regulatório apresenta lacunas notáveis na proteção das espécies em risco, e a fiscalização tanto nas unidades de conservação quanto nas florestas de produção continua inadequada. Isso cria um risco substancial para as áreas de Alto Valor de Conservação 1 (HCV1), que são críticas para a preservação da biodiversidade e dos ecossistemas.</v>
      </c>
      <c r="G56" s="8" t="str">
        <f>_xlfn.TRANSLATE(RMM[[#This Row],[Risk mitigation measures - type of verifier]],"en","pt")</f>
        <v>Outros</v>
      </c>
      <c r="H56" s="8" t="str">
        <f>_xlfn.TRANSLATE(RMM[[#This Row],[Mitigation requirement level]],"en","pt")</f>
        <v>Recomendado</v>
      </c>
      <c r="I56" s="8" t="str">
        <f>_xlfn.TRANSLATE(RMM[[#This Row],[Risk mitigation measures - associated documents]],"en","pt")</f>
        <v>1. Limites de propriedade - Arquivo georreferenciado
2. Limites de áreas protegidas (e zonas de tampão) - Arquivo georreferenciado
3. Prioridade para áreas de conservação - arquivo georreferenciado</v>
      </c>
      <c r="J56" s="8" t="str">
        <f>_xlfn.TRANSLATE(RMM[[#This Row],[Risk mitigation measures]],"en","pt")</f>
        <v xml:space="preserve">Verifice, por meio de revisão documental e inspeção de campo, que as atividades de fornecimento não ameaçam as concentrações de diversidade biológica (HCV1) e que os requisitos legais e de manejo aplicáveis são respeitados quando ocorrem sobreposições com áreas protegidas ou prioritárias de conservação.
Por exemplo:
1. Revisão de documentação
a) A análise GIS identifica sobreposições entre áreas de abastecimento de madeira e áreas protegidas ou unidades de conservação (incluindo zonas tampão), bem como Áreas Prioritárias para Conservação (PACs);
b) Evidências demonstram conformidade com os usos permitidos do solo definidos pela categoria de unidade de conservação aplicável quando ocorrem sobreposições;
c) A obtenção evita áreas que se sobrepõem a unidades de conservação totalmente protegidas;
d) A documentação demonstra a implementação de práticas de manejo para proteger áreas-chave de biodiversidade onde ocorrem sobreposições com PACs;
e) Registros confirmam que as atividades são compatíveis com os objetivos de conservação de áreas sobrepostas ou adjacentes.
2. Verificação de campo
a) As condições do campo não confirmam perturbação visível em áreas sobrepostas, a menos que seja explicitamente permitido pelas regulamentações aplicáveis;
b) Medidas estão em vigor para proteger habitats críticos, corredores de vida selvagem e áreas-chave de biodiversidade dentro ou adjacentes a unidades de conservação e PACs;
c) Atividades evitam perturbações em habitats de espécies raras, ameaçadas ou endêmicas;
d) Características de habitat como madeira morta, árvores antigas ou vegetação ripária são mantidas quando aplicável.
</v>
      </c>
      <c r="K56" s="8" t="str">
        <f>_xlfn.TRANSLATE(RMM[[#This Row],[Other relevant information]],"en","pt")</f>
        <v>N/A</v>
      </c>
    </row>
    <row r="57" spans="1:11" ht="363.75" customHeight="1" x14ac:dyDescent="0.3">
      <c r="A57" s="8" t="str">
        <f>_xlfn.TRANSLATE(RMM[[#This Row],[Risk indicator]],"en","pt")</f>
        <v>58. Concentrações de diversidade biológica, incluindo espécies endêmicas e espécies raras, ameaçadas ou ameaçadas de extinção, significativas em níveis global, regional ou nacional, são identificadas e protegidas, mantidas ou aprimoradas (HCV1).</v>
      </c>
      <c r="B57" s="8" t="str">
        <f>_xlfn.TRANSLATE(RMM[[#This Row],[Risk conclusion]],"en","pt")</f>
        <v>Risco não negligenciável</v>
      </c>
      <c r="C57" s="8" t="str">
        <f>_xlfn.TRANSLATE(RMM[[#This Row],[Geopolitical scale]],"en","pt")</f>
        <v>Brasil</v>
      </c>
      <c r="D57" s="8" t="str">
        <f>_xlfn.TRANSLATE(RMM[[#This Row],[Source type]],"en","pt")</f>
        <v>Plantação Florestal-pública, Plantação Florestal-privada, Plantação Florestal-SLIMF</v>
      </c>
      <c r="E57" s="8" t="str">
        <f>_xlfn.TRANSLATE(RMM[[#This Row],[Risk threshold]],"en","pt")</f>
        <v>58. 1.     O HCV 1 é identificado, ou sua ocorrência é provável na área avaliada e está ameaçado pelas atividades de manejo.</v>
      </c>
      <c r="F57" s="8" t="str">
        <f>_xlfn.TRANSLATE(RMM[[#This Row],[Description of risk]],"en","pt")</f>
        <v>O Brasil não possui uma identificação nacional de Altos Valores de Conservação (VHC). Dentro de propriedades rurais privadas, as áreas preservadas totalizam 6,91 milhões de hectares, incluindo 4,88 milhões de hectares de Reservas Legais (RL) e 1,94 milhão de hectares de Áreas de Preservação Permanente (APP), conforme exigido pelo Código Florestal brasileiro. Os APPs devem ser auto-registrados no Registro Rural Ambiental (CAR) e validados por agências estaduais, mas apenas 1% dos mais de 7,4 milhões de propriedades registradas foram verificados. As pesquisas regionais de HCV que abrangem propriedades rurais privadas são limitadas, abrangendo aproximadamente 195.000 hectares, principalmente de operações madeireiras certificadas pela FSC. Existe um risco não negligenciável de que madeira proveniente de plantações ameace espécies raras e ameaçadas.</v>
      </c>
      <c r="G57" s="8" t="str">
        <f>_xlfn.TRANSLATE(RMM[[#This Row],[Risk mitigation measures - type of verifier]],"en","pt")</f>
        <v>Outros</v>
      </c>
      <c r="H57" s="8" t="str">
        <f>_xlfn.TRANSLATE(RMM[[#This Row],[Mitigation requirement level]],"en","pt")</f>
        <v>Recomendado</v>
      </c>
      <c r="I57" s="8" t="str">
        <f>_xlfn.TRANSLATE(RMM[[#This Row],[Risk mitigation measures - associated documents]],"en","pt")</f>
        <v>1. Limites de propriedade - Arquivo georreferenciado
2. Limites de áreas protegidas (e zonas de tampão) - Arquivo georreferenciado
3. Prioridade para áreas de conservação - arquivo georreferenciado</v>
      </c>
      <c r="J57" s="8" t="str">
        <f>_xlfn.TRANSLATE(RMM[[#This Row],[Risk mitigation measures]],"en","pt")</f>
        <v xml:space="preserve">Verifice, por meio de revisão documental e inspeção de campo, que as atividades de fornecimento não ameaçam as concentrações de diversidade biológica (HCV1) e que os requisitos legais e de manejo aplicáveis são respeitados quando ocorrem sobreposições com áreas protegidas ou prioritárias de conservação.
Por exemplo:
1. Revisão de documentação
a) A análise GIS identifica sobreposições entre áreas de abastecimento de madeira e áreas protegidas ou unidades de conservação (incluindo zonas tampão), bem como Áreas Prioritárias para Conservação (PACs);
b) Evidências demonstram conformidade com os usos permitidos do solo definidos pela categoria de unidade de conservação aplicável quando ocorrem sobreposições;
c) A obtenção evita áreas que se sobrepõem a unidades de conservação totalmente protegidas;
d) A documentação demonstra a implementação de práticas de manejo para proteger áreas-chave de biodiversidade onde ocorrem sobreposições com PACs;
e) Registros confirmam que as atividades são compatíveis com os objetivos de conservação de áreas sobrepostas ou adjacentes.
2. Verificação de campo
a) As condições do campo não confirmam perturbação visível em áreas sobrepostas, a menos que seja explicitamente permitido pelas regulamentações aplicáveis;
b) Medidas estão em vigor para proteger habitats críticos, corredores de vida selvagem e áreas-chave de biodiversidade dentro ou adjacentes a unidades de conservação e PACs;
c) Atividades evitam perturbações em habitats de espécies raras, ameaçadas ou endêmicas;
d) Características de habitat como madeira morta, árvores antigas ou vegetação ripária são mantidas quando aplicável.
</v>
      </c>
      <c r="K57" s="8" t="str">
        <f>_xlfn.TRANSLATE(RMM[[#This Row],[Other relevant information]],"en","pt")</f>
        <v>N/A</v>
      </c>
    </row>
    <row r="58" spans="1:11" ht="408" customHeight="1" x14ac:dyDescent="0.3">
      <c r="A58" s="8" t="str">
        <f>_xlfn.TRANSLATE(RMM[[#This Row],[Risk indicator]],"en","pt")</f>
        <v>59. Paisagens florestais intactas e grandes ecossistemas em nível paisagístico e mosaicos de ecossistemas significativos em níveis global, regional ou nacional, e que contêm populações viáveis da grande maioria das espécies naturais em padrões naturais de distribuição e abundância, são identificados e protegidos, mantidos ou aprimorados (HCV2).</v>
      </c>
      <c r="B58" s="8" t="str">
        <f>_xlfn.TRANSLATE(RMM[[#This Row],[Risk conclusion]],"en","pt")</f>
        <v>Risco não negligenciável</v>
      </c>
      <c r="C58" s="8" t="str">
        <f>_xlfn.TRANSLATE(RMM[[#This Row],[Geopolitical scale]],"en","pt")</f>
        <v>Brasil</v>
      </c>
      <c r="D58" s="8" t="str">
        <f>_xlfn.TRANSLATE(RMM[[#This Row],[Source type]],"en","pt")</f>
        <v>Floresta Nativa - pública, Floresta Nativa - privada, Floresta Nativa - SLIMF, Plantação Florestal - pública, Plantação Florestal - privada, Plantação Florestal - SLIMF</v>
      </c>
      <c r="E58" s="8" t="str">
        <f>_xlfn.TRANSLATE(RMM[[#This Row],[Risk threshold]],"en","pt")</f>
        <v>59. 1. O HCV 2 é identificado, ou sua ocorrência provavelmente ocorre na área em avaliação e está ameaçada pelas atividades de manejo</v>
      </c>
      <c r="F58" s="8" t="str">
        <f>_xlfn.TRANSLATE(RMM[[#This Row],[Description of risk]],"en","pt")</f>
        <v>As áreas de HCV 2 no Brasil incluem grandes ecossistemas intactos, como a floresta amazônica, áreas úmidas do Pantanal e florestas atlânticas, essenciais para a biodiversidade e os valores ambientais. As Paisagens Florestais Intactas (IFLs) cobrem ~44% da Amazônia brasileira (~226 milhões de ha em 2019), mas sofreram perdas significativas (~20 milhões de ha de 2000 a 2019), principalmente próximas às fronteiras de desmatamento. A posse da terra influencia a perda do IFL, com taxas mais altas em terras privadas e comunitárias em comparação com áreas protegidas. Os principais fatores incluem a apropriação de terras, a fraca fiscalização e mudanças legislativas que enfraquecem as proteções florestais. Esses desafios sistêmicos resultam em um risco não negligenciável para as áreas de VHC 2.</v>
      </c>
      <c r="G58" s="8" t="str">
        <f>_xlfn.TRANSLATE(RMM[[#This Row],[Risk mitigation measures - type of verifier]],"en","pt")</f>
        <v>Outros</v>
      </c>
      <c r="H58" s="8" t="str">
        <f>_xlfn.TRANSLATE(RMM[[#This Row],[Mitigation requirement level]],"en","pt")</f>
        <v>Recomendado</v>
      </c>
      <c r="I58" s="8" t="str">
        <f>_xlfn.TRANSLATE(RMM[[#This Row],[Risk mitigation measures - associated documents]],"en","pt")</f>
        <v>1. Limites de propriedade - Arquivo georreferenciado
2. Limites de áreas protegidas (e zonas de tampão) - Arquivo georreferenciado
3. Prioridade para áreas de conservação - arquivo georreferenciado</v>
      </c>
      <c r="J58" s="8" t="str">
        <f>_xlfn.TRANSLATE(RMM[[#This Row],[Risk mitigation measures]],"en","pt")</f>
        <v xml:space="preserve">Verifique, por meio de revisão documental e verificação de campo, que a fonte não se origina de Paisagens Florestais Intactas (IFLs) após a data de corte aplicável e que grandes ecossistemas em nível de paisagem (HCV2) sejam identificados e protegidos, mantidos ou aprimorados.
Por exemplo:
1. Revisão de documentação
a) A análise SIG identifica qualquer sobreposição entre áreas de fornecimento de madeira e Paisagens Florestais Intactas (IFLs), usando a data limite de 1º de janeiro de 2017, de acordo com a Nota de Orientação ADV-20-007-18;
b) Fontes de dados espaciais existentes, incluindo Áreas Prioritárias para Conservação (PACs) e Unidades de Conservação (CUs), são usadas para identificar possíveis sobreposições com grandes ecossistemas protegidos em nível de paisagem;
c) Evidências demonstram conformidade com os usos permitidos do solo definidos para a categoria aplicável de unidade de conservação quando ocorrem sobreposições com unidades de conservação ou suas zonas de tampão;
d) Registros confirmam que a fonte não se origina de áreas classificadas como IFLs após a data de corte aplicável.
2. Verificação de campo
a) Verificações de campo são realizadas nos casos em que se identifica sobreposição com Unidades de Conservação de uso sustentável (CUs) ou Áreas Prioritárias para Conservação (PACs), para confirmar que boas práticas de manejo estão em vigor;
b) Não ocorre perturbação visível em áreas sobrepostas, a menos que seja explicitamente permitido pelas regulamentações aplicáveis;
c) Medidas são implementadas para proteger habitats críticos, corredores de vida selvagem e áreas-chave de biodiversidade dentro ou adjacentes a CUs e PACs;
d) Atividades evitam distúrbios nos habitats de espécies ameaçadas ou endêmicas;
e) Características de habitat como madeira morta, árvores antigas ou vegetação ripária são mantidas quando aplicável.
</v>
      </c>
      <c r="K58" s="8" t="str">
        <f>_xlfn.TRANSLATE(RMM[[#This Row],[Other relevant information]],"en","pt")</f>
        <v>O banco de dados Intact Forest Landscape pode ser usado como referência. O Titular do Certificado garante que a madeira vem de áreas não classificadas como IFLs na data de corte especificada. Para o HCV 2, inclui grandes ecossistemas em escala de paisagem e mosaicos de ecossistemas capazes de sustentar a maioria das espécies naturais, mantendo funções e valores ambientais chave. Se a sobreposição envolver uma Unidade de Conservação Totalmente Protegida, a obtenção de madeira dessa área é ilegal e deve ser estritamente evitada. Em qualquer caso em que haja sobreposição com uso sustentável, CUs ou PACs, o Titular do Certificado garante que as melhores práticas de gestão tenham sido implementadas para prevenir ameaças e danos às características ecológicas de áreas sobrepostas ou adjacentes.</v>
      </c>
    </row>
    <row r="59" spans="1:11" ht="409.6" x14ac:dyDescent="0.3">
      <c r="A59" s="8" t="str">
        <f>_xlfn.TRANSLATE(RMM[[#This Row],[Risk indicator]],"en","pt")</f>
        <v>60. Ecossistemas, habitats ou refúgios raros, ameaçados ou ameaçados são identificados e protegidos, mantidos ou aprimorados (HCV3).</v>
      </c>
      <c r="B59" s="8" t="str">
        <f>_xlfn.TRANSLATE(RMM[[#This Row],[Risk conclusion]],"en","pt")</f>
        <v>Risco não negligenciável</v>
      </c>
      <c r="C59" s="8" t="str">
        <f>_xlfn.TRANSLATE(RMM[[#This Row],[Geopolitical scale]],"en","pt")</f>
        <v>Brasil</v>
      </c>
      <c r="D59" s="8" t="str">
        <f>_xlfn.TRANSLATE(RMM[[#This Row],[Source type]],"en","pt")</f>
        <v>Floresta Nativa - pública, Floresta Nativa - privada, Floresta Nativa - SLIMF</v>
      </c>
      <c r="E59" s="8" t="str">
        <f>_xlfn.TRANSLATE(RMM[[#This Row],[Risk threshold]],"en","pt")</f>
        <v>60. 1.     O HCV 3 é identificado, ou sua ocorrência provavelmente ocorre na área avaliada e está ameaçado por atividades de manejo.</v>
      </c>
      <c r="F59" s="8" t="str">
        <f>_xlfn.TRANSLATE(RMM[[#This Row],[Description of risk]],"en","pt")</f>
        <v>Não há um esforço sistemático e perceptível por parte das florestas naturais para proteger áreas que abrangem ecossistemas, habitats ou refúgios raros, ameaçados ou ameaçados. Dos 86 milhões de hectares desmatados no Brasil entre 2019 e 2023, 84% não estavam ligados a autorizações de supressão, ou seja, não há meios de verificar se áreas de HCV3 foram identificadas e protegidas. Uma parte considerável das áreas de floresta natural exploradas eram áreas protegidas (quase 1 milhão de hectares entre 2019 e 2023 em todo o país) ou áreas prioritárias para conservação da biodiversidade (41 milhões de hectares somente na Amazônia). Como a maior parte da madeira nativa vem da Amazônia, e não há regulamentação especial que ressaia a exploração de ecossistemas ou habitats específicos dentro desta região, não é possível garantir que a madeira de florestas naturais não tenha origem em ecossistemas raros ou ameaçados.</v>
      </c>
      <c r="G59" s="8" t="str">
        <f>_xlfn.TRANSLATE(RMM[[#This Row],[Risk mitigation measures - type of verifier]],"en","pt")</f>
        <v>Outros</v>
      </c>
      <c r="H59" s="8" t="str">
        <f>_xlfn.TRANSLATE(RMM[[#This Row],[Mitigation requirement level]],"en","pt")</f>
        <v>Recomendado</v>
      </c>
      <c r="I59" s="8" t="str">
        <f>_xlfn.TRANSLATE(RMM[[#This Row],[Risk mitigation measures - associated documents]],"en","pt")</f>
        <v>1. Limites de propriedade - Arquivo georreferenciado
2. Limites de áreas protegidas (e zonas de tampão) - Arquivo georreferenciado
3. Prioridade para áreas de conservação - arquivo georreferenciado</v>
      </c>
      <c r="J59" s="8" t="str">
        <f>_xlfn.TRANSLATE(RMM[[#This Row],[Risk mitigation measures]],"en","pt")</f>
        <v>Verifique, por meio de revisão documental e verificação de campo, que ecossistemas raros, ameaçados ou ameaçados (HCV3) sejam identificados e protegidos, mantidos ou aprimorados, e que a origem não ameace suas características ecológicas.
Por exemplo:
1. Revisão de documentação
- A análise GIS identifica sobreposições entre áreas de abastecimento de madeira e áreas protegidas, unidades de conservação (incluindo zonas tampão) ou Áreas Prioritárias para Conservação que podem qualificar-se como HCV3;
- Evidências demonstram conformidade com os usos permitidos do solo definidos para a categoria de unidade de conservação aplicável quando ocorrem sobreposições;
- A obtenção evita áreas que se sobrepõem a unidades de conservação totalmente protegidas;
- A documentação confirma a implementação de práticas de manejo para conservar ecossistemas raros ou críticos onde ocorrem sobreposições com unidades de conservação de uso sustentável, zonas tampão ou Áreas Prioritárias para Conservação.
2. Verificação de campo
- As condições do campo não confirmam perturbação visível em áreas sobrepostas, a menos que seja explicitamente permitido pelas regulamentações aplicáveis;
- Medidas estão em vigor para proteger habitats críticos, corredores de vida selvagem e áreas-chave de biodiversidade dentro ou adjacentes a unidades de conservação e PACs;
- Atividades evitam perturbações em habitats de espécies raras, ameaçadas ou endêmicas;
Características do habitat como madeira morta, árvores antigas ou vegetação ripária são mantidas quando aplicável.</v>
      </c>
      <c r="K59" s="8" t="str">
        <f>_xlfn.TRANSLATE(RMM[[#This Row],[Other relevant information]],"en","pt")</f>
        <v>Para sobreposições com Unidades de Conservação Totalmente Protegidas, a madeira é classificada como ilegal.</v>
      </c>
    </row>
    <row r="60" spans="1:11" ht="345.75" customHeight="1" x14ac:dyDescent="0.3">
      <c r="A60" s="8" t="str">
        <f>_xlfn.TRANSLATE(RMM[[#This Row],[Risk indicator]],"en","pt")</f>
        <v>60. Ecossistemas, habitats ou refúgios raros, ameaçados ou ameaçados são identificados e protegidos, mantidos ou aprimorados (HCV3).</v>
      </c>
      <c r="B60" s="8" t="str">
        <f>_xlfn.TRANSLATE(RMM[[#This Row],[Risk conclusion]],"en","pt")</f>
        <v>Risco não negligenciável</v>
      </c>
      <c r="C60" s="8" t="str">
        <f>_xlfn.TRANSLATE(RMM[[#This Row],[Geopolitical scale]],"en","pt")</f>
        <v>Brasil</v>
      </c>
      <c r="D60" s="8" t="str">
        <f>_xlfn.TRANSLATE(RMM[[#This Row],[Source type]],"en","pt")</f>
        <v>Plantação Florestal-pública, Plantação Florestal-privada, Plantação Florestal-SLIMF</v>
      </c>
      <c r="E60" s="8" t="str">
        <f>_xlfn.TRANSLATE(RMM[[#This Row],[Risk threshold]],"en","pt")</f>
        <v>60. 1.     O HCV 3 é identificado, ou sua ocorrência provavelmente ocorre na área avaliada e está ameaçado por atividades de manejo.</v>
      </c>
      <c r="F60" s="8" t="str">
        <f>_xlfn.TRANSLATE(RMM[[#This Row],[Description of risk]],"en","pt")</f>
        <v>No Brasil, não existe uma identificação nacional oficial dos Altos Valores de Conservação (VHC). Em vez disso, proxies, como dados sobre unidades de conservação e áreas prioritárias de biodiversidade, são usados para identificar o HCV3. Aproximadamente 29% das árvores plantadas vêm de pequenos produtores independentes (Ibá, 2024). De acordo com o Código Florestal (Lei 12.651/2012), os proprietários devem manter uma Reserva Legal em sua propriedade, mas além disso, a vegetação nativa pode ser legalmente substituída por plantações de árvores exóticas, mesmo em ecossistemas raros ou ameaçados, desde que os requisitos da Reserva Legal e da Área de Preservação Permanente sejam cumpridos.</v>
      </c>
      <c r="G60" s="8" t="str">
        <f>_xlfn.TRANSLATE(RMM[[#This Row],[Risk mitigation measures - type of verifier]],"en","pt")</f>
        <v>Outros</v>
      </c>
      <c r="H60" s="8" t="str">
        <f>_xlfn.TRANSLATE(RMM[[#This Row],[Mitigation requirement level]],"en","pt")</f>
        <v>Recomendado</v>
      </c>
      <c r="I60" s="8" t="str">
        <f>_xlfn.TRANSLATE(RMM[[#This Row],[Risk mitigation measures - associated documents]],"en","pt")</f>
        <v>1. Limites de propriedade - Arquivo georreferenciado
2. Limites de áreas protegidas (e zonas de tampão) - Arquivo georreferenciado
3. Prioridade para áreas de conservação - arquivo georreferenciado</v>
      </c>
      <c r="J60" s="8" t="str">
        <f>_xlfn.TRANSLATE(RMM[[#This Row],[Risk mitigation measures]],"en","pt")</f>
        <v xml:space="preserve">Verifique, por meio de revisão documental e verificação de campo, que ecossistemas raros, ameaçados ou ameaçados (HCV3) sejam identificados e protegidos, mantidos ou aprimorados, e que a origem não ameace suas características ecológicas.
Por exemplo:
1. Revisão de documentação
a) A análise GIS identifica sobreposições entre áreas de abastecimento de madeira e áreas protegidas, unidades de conservação (incluindo zonas de tampão) ou Áreas Prioritárias para Conservação que podem se qualificar como HCV3;
b) Evidências demonstram conformidade com os usos permitidos do solo definidos para a categoria de unidade de conservação aplicável quando ocorrem sobreposições;
c) A obtenção evita áreas que se sobrepõem a unidades de conservação totalmente protegidas;
d) A documentação confirma a implementação de práticas de manejo para conservar ecossistemas raros ou críticos onde ocorrem sobreposições com unidades de conservação de uso sustentável, zonas de proteção ou Áreas Prioritárias para Conservação.
2. Verificação de campo
a) As condições do campo não confirmam perturbação visível em áreas sobrepostas, a menos que seja explicitamente permitido pelas regulamentações aplicáveis;
b) Medidas estão em vigor para proteger habitats críticos, corredores de vida selvagem e áreas-chave de biodiversidade dentro ou adjacentes a unidades de conservação e PACs;
c) Atividades evitam perturbações em habitats de espécies raras, ameaçadas ou endêmicas;
d) Características de habitat como madeira morta, árvores antigas ou vegetação ripária são mantidas quando aplicável.
</v>
      </c>
      <c r="K60" s="8" t="str">
        <f>_xlfn.TRANSLATE(RMM[[#This Row],[Other relevant information]],"en","pt")</f>
        <v>N/A</v>
      </c>
    </row>
    <row r="61" spans="1:11" ht="363" customHeight="1" x14ac:dyDescent="0.3">
      <c r="A61" s="8" t="str">
        <f>_xlfn.TRANSLATE(RMM[[#This Row],[Risk indicator]],"en","pt")</f>
        <v>61. Serviços ecossistêmicos básicos em situações críticas, incluindo a proteção de bacias hidrográficas e o controle da erosão de solos e encostas vulneráveis, são identificados e protegidos (HCV4).</v>
      </c>
      <c r="B61" s="8" t="str">
        <f>_xlfn.TRANSLATE(RMM[[#This Row],[Risk conclusion]],"en","pt")</f>
        <v>Risco não negligenciável</v>
      </c>
      <c r="C61" s="8" t="str">
        <f>_xlfn.TRANSLATE(RMM[[#This Row],[Geopolitical scale]],"en","pt")</f>
        <v>Brasil</v>
      </c>
      <c r="D61" s="8" t="str">
        <f>_xlfn.TRANSLATE(RMM[[#This Row],[Source type]],"en","pt")</f>
        <v>Floresta Nativa - pública, Floresta Nativa - privada, Floresta Nativa - SLIMF</v>
      </c>
      <c r="E61" s="8" t="str">
        <f>_xlfn.TRANSLATE(RMM[[#This Row],[Risk threshold]],"en","pt")</f>
        <v>61. 1.     O HCV 4 é identificado, ou sua ocorrência é provável na área avaliada e está ameaçado pelas atividades de manejo.</v>
      </c>
      <c r="F61" s="8" t="str">
        <f>_xlfn.TRANSLATE(RMM[[#This Row],[Description of risk]],"en","pt")</f>
        <v>O Código Florestal (Lei Federal 12.651/2012) designa áreas como Áreas de Preservação Permanente (APPs) e Reservas Legais para proteger serviços ecossistêmicos essenciais, como água, solo e biodiversidade. No entanto, existem lacunas significativas na fiscalização, com 16,3 milhões de hectares de Reservas Legais e 3 milhões de hectares de APPs sem vegetação nativa. Aproximadamente 80% da área total de propriedades rurais no Brasil está registrada no Registro Ambiental Rural (RCA). Este registro inclui informações sobre áreas de vegetação nativa designadas pela legislação ambiental como zonas de proteção obrigatória devido ao seu papel na prestação de serviços ecossistêmicos essenciais, como conservação da água e do solo. Além disso, 98,6% das inscrições no Registro Ambiental Rural (CAR) permanecem sem verificação pelas agências ambientais estaduais.</v>
      </c>
      <c r="G61" s="8" t="str">
        <f>_xlfn.TRANSLATE(RMM[[#This Row],[Risk mitigation measures - type of verifier]],"en","pt")</f>
        <v>Verificação de documentos</v>
      </c>
      <c r="H61" s="8" t="str">
        <f>_xlfn.TRANSLATE(RMM[[#This Row],[Mitigation requirement level]],"en","pt")</f>
        <v>Recomendado</v>
      </c>
      <c r="I61" s="8" t="str">
        <f>_xlfn.TRANSLATE(RMM[[#This Row],[Risk mitigation measures - associated documents]],"en","pt")</f>
        <v>1. Área da propriedade - arquivo georreferenciado
2. Registro Ambiental Rural - CAR
3. Identificação do uso atual do solo - arquivo georreferenciado</v>
      </c>
      <c r="J61" s="8" t="str">
        <f>_xlfn.TRANSLATE(RMM[[#This Row],[Risk mitigation measures]],"en","pt")</f>
        <v xml:space="preserve">Verificar, por meio da revisão dos documentos associados e, quando necessário, verificação de campo, que as Áreas de Preservação Permanente (APPs) estejam protegidas ou restauradas de acordo com os requisitos legais aplicáveis, garantindo a manutenção ou recuperação dos serviços ecossistêmicos relacionados à água.
Por exemplo:
1. Revisão de documentação
a) Dados espaciais e imagens de satélite são revisados para identificar a localização e condição das Áreas de Preservação Permanente (APPs), incluindo sinais de desmatamento ou degradação ao longo de cursos d'água e encostas íngremes;
b) Registros ambientais, incluindo o Registro Ambiental Rural (CAR), são revisados para confirmar a extensão e condição declaradas das APPs;
c) Planos de restauração aprovados (Plano de Recuperação de Áreas Degradadas - PRAD) estão disponíveis quando a vegetação nativa nas APPs está degradada ou ausente, demonstrando medidas para restaurar a vegetação natural e funções ecológicas relacionadas aos serviços dos ecossistemas aquáticos.
2. Verificação de campo
a) Quando dados espaciais e análises CAR são inconclusivos, são realizadas visitas de campo para garantir a preservação ou restauração eficaz das APPs; 
b) APPs observados em campo mostram evidências de medidas de preservação consistentes com os requisitos legais;
c) Atividades de restauração, quando aplicável, demonstram progresso na recuperação da vegetação natural e das funções ecológicas;
d) As condições observadas no campo apoiam a proteção ou recuperação de serviços ecossistêmicos relacionados à água, como controle de erosão, qualidade da água e estabilidade do ecossistema aquático.
</v>
      </c>
      <c r="K61" s="8" t="str">
        <f>_xlfn.TRANSLATE(RMM[[#This Row],[Other relevant information]],"en","pt")</f>
        <v>Essas avaliações focam na identificação da presença de vegetação nativa nessas áreas, conforme previsto pelo Código Florestal Brasileiro. As APPs frequentemente desempenham um papel fundamental na prestação de serviços ecossistêmicos, como regulação da água, conservação do solo e prevenção da erosão, qualificando-as como áreas potenciais de HCV 4.</v>
      </c>
    </row>
    <row r="62" spans="1:11" ht="409.5" customHeight="1" x14ac:dyDescent="0.3">
      <c r="A62" s="8" t="str">
        <f>_xlfn.TRANSLATE(RMM[[#This Row],[Risk indicator]],"en","pt")</f>
        <v>62. Locais e recursos fundamentais para satisfazer as necessidades básicas das comunidades locais ou dos Povos Indígenas são identificados e protegidos (HCV5).</v>
      </c>
      <c r="B62" s="8" t="str">
        <f>_xlfn.TRANSLATE(RMM[[#This Row],[Risk conclusion]],"en","pt")</f>
        <v>Risco não negligenciável</v>
      </c>
      <c r="C62" s="8" t="str">
        <f>_xlfn.TRANSLATE(RMM[[#This Row],[Geopolitical scale]],"en","pt")</f>
        <v>Brasil</v>
      </c>
      <c r="D62" s="8" t="str">
        <f>_xlfn.TRANSLATE(RMM[[#This Row],[Source type]],"en","pt")</f>
        <v>Floresta Nativa - pública, Floresta Nativa - privada, Floresta Nativa - SLIMF</v>
      </c>
      <c r="E62" s="8" t="str">
        <f>_xlfn.TRANSLATE(RMM[[#This Row],[Risk threshold]],"en","pt")</f>
        <v>62. 1.     O HCV 5 é identificado, ou sua ocorrência provavelmente ocorre na área avaliada e está ameaçado por atividades de manejo.</v>
      </c>
      <c r="F62" s="8" t="str">
        <f>_xlfn.TRANSLATE(RMM[[#This Row],[Description of risk]],"en","pt")</f>
        <v>Florestas naturais dentro das terras indígenas e terras quilombola são continuamente suprimidas, especialmente na Amazônia. Casos de desrespeito aos direitos tradicionais relacionados aos direitos de uso da terra e casos de violência contra povos indígenas são frequentes em todo o país. Além disso, devido ao vasto território do Brasil e à ampla distribuição de comunidades rurais, tradicionais e indígenas, é impraticável avaliar a dependência de cada comunidade dos recursos naturais em nível nacional. Dada a possível presença do HCV 5 e dados limitados sobre ameaças, uma abordagem precautória é aplicada, e o indicador é classificado como um risco não negligenciável.</v>
      </c>
      <c r="G62" s="8" t="str">
        <f>_xlfn.TRANSLATE(RMM[[#This Row],[Risk mitigation measures - type of verifier]],"en","pt")</f>
        <v>Outros</v>
      </c>
      <c r="H62" s="8" t="str">
        <f>_xlfn.TRANSLATE(RMM[[#This Row],[Mitigation requirement level]],"en","pt")</f>
        <v/>
      </c>
      <c r="I62" s="8" t="str">
        <f>_xlfn.TRANSLATE(RMM[[#This Row],[Risk mitigation measures - associated documents]],"en","pt")</f>
        <v xml:space="preserve">1. Limites de propriedade - Arquivo georreferenciado
2. Comunidades Locais, Terras Indígenas e Tradicionais 
</v>
      </c>
      <c r="J62" s="8" t="str">
        <f>_xlfn.TRANSLATE(RMM[[#This Row],[Risk mitigation measures]],"en","pt")</f>
        <v xml:space="preserve">Verificar, por meio da revisão dos documentos associados e consulta com as partes interessadas, e por meio de inspeção de campo onde possíveis impactos forem identificados, que as atividades de manejo florestal não impactam negativamente áreas ou recursos críticos para atender às necessidades básicas das comunidades locais, dos Povos Indígenas ou das populações tradicionais.
Por exemplo:
1. Revisão de documentação
a) Dados espaciais e mapas são revisados para identificar sobreposições ou proximidade entre áreas operacionais e territórios usados ou ocupados por comunidades locais, Povos Indígenas ou populações tradicionais, qualificando-os como áreas potenciais de HCV 5;
b) Zonas tampão em até 10 km são avaliadas para identificar impactos indiretos potenciais em áreas críticas para necessidades básicas;
2. Consulta com partes interessadas
a) Comunidades e representantes relevantes são consultados quando são identificadas sobreposições ou proximidade, incluindo povos indígenas, comunidades Quilombola e outras comunidades tradicionais ou locais;
b) As informações das consultas são usadas para avaliar se as atividades de manejo florestal afetam áreas ou recursos essenciais para necessidades básicas.
3. Verificação de campo
a) Inspeções no local são realizadas para avaliar a situação quando consultas com partes interessadas sugerem que as atividades de manejo florestal impactam negativamente áreas ou recursos críticos vitais para comunidades locais, indígenas ou tradicionais. 
b) As práticas atuais são avaliadas e confirmadas como não causam danos a áreas ou recursos críticos essenciais para o bem-estar das comunidades afetadas;
c) Povos indígenas, populações tradicionais e comunidades locais mantêm acesso ininterrupto a locais e recursos que são cruciais para seus meios de subsistência e práticas culturais; 
d) As atividades de manejo florestal observadas são consistentes com o respeito aos direitos, necessidades e uso costumeiro da comunidade.
</v>
      </c>
      <c r="K62" s="8" t="str">
        <f>_xlfn.TRANSLATE(RMM[[#This Row],[Other relevant information]],"en","pt")</f>
        <v>Se não houver evidências suficientes para demonstrar que as práticas de gestão evitam impactos negativos, essas áreas devem ser excluídas da área de fornecimento para manter a conformidade com os requisitos do HCV 5.</v>
      </c>
    </row>
    <row r="63" spans="1:11" ht="409.5" customHeight="1" x14ac:dyDescent="0.3">
      <c r="A63" s="8" t="str">
        <f>_xlfn.TRANSLATE(RMM[[#This Row],[Risk indicator]],"en","pt")</f>
        <v>62. Locais e recursos fundamentais para satisfazer as necessidades básicas das comunidades locais ou dos Povos Indígenas são identificados e protegidos (HCV5).</v>
      </c>
      <c r="B63" s="8" t="str">
        <f>_xlfn.TRANSLATE(RMM[[#This Row],[Risk conclusion]],"en","pt")</f>
        <v>Risco não negligenciável</v>
      </c>
      <c r="C63" s="8" t="str">
        <f>_xlfn.TRANSLATE(RMM[[#This Row],[Geopolitical scale]],"en","pt")</f>
        <v>Brasil</v>
      </c>
      <c r="D63" s="8" t="str">
        <f>_xlfn.TRANSLATE(RMM[[#This Row],[Source type]],"en","pt")</f>
        <v>Plantação Florestal-pública, Plantação Florestal-privada, Plantação Florestal-SLIMF</v>
      </c>
      <c r="E63" s="8" t="str">
        <f>_xlfn.TRANSLATE(RMM[[#This Row],[Risk threshold]],"en","pt")</f>
        <v>62. 1.     O HCV 5 é identificado, ou sua ocorrência provavelmente ocorre na área avaliada e está ameaçado por atividades de manejo.</v>
      </c>
      <c r="F63" s="8" t="str">
        <f>_xlfn.TRANSLATE(RMM[[#This Row],[Description of risk]],"en","pt")</f>
        <v>Em alguns casos, as florestas de plantação representaram ameaças aos meios de subsistência das comunidades indígenas e quilombolas, restringindo seu acesso a locais e recursos tradicionalmente usados para sua sobrevivência. Violações dos direitos tradicionais de uso da terra e casos de violência contra povos indígenas são generalizados, destacando o contínuo desrespeito por seus direitos fundamentais. Além disso, devido ao vasto território do Brasil e à ampla distribuição de comunidades rurais, tradicionais e indígenas, é impraticável avaliar a dependência de cada comunidade dos recursos naturais em nível nacional. Dada a possível presença do HCV 5 e dados limitados sobre ameaças, uma abordagem precautória é aplicada, e o indicador é classificado como um risco não negligenciável.</v>
      </c>
      <c r="G63" s="8" t="str">
        <f>_xlfn.TRANSLATE(RMM[[#This Row],[Risk mitigation measures - type of verifier]],"en","pt")</f>
        <v>Outros</v>
      </c>
      <c r="H63" s="8" t="str">
        <f>_xlfn.TRANSLATE(RMM[[#This Row],[Mitigation requirement level]],"en","pt")</f>
        <v>Recomendado</v>
      </c>
      <c r="I63" s="8" t="str">
        <f>_xlfn.TRANSLATE(RMM[[#This Row],[Risk mitigation measures - associated documents]],"en","pt")</f>
        <v xml:space="preserve">1. Limites de propriedade - Arquivo georreferenciado
2. Comunidades Locais, Terras Indígenas e Tradicionais 
</v>
      </c>
      <c r="J63" s="8" t="str">
        <f>_xlfn.TRANSLATE(RMM[[#This Row],[Risk mitigation measures]],"en","pt")</f>
        <v xml:space="preserve">Verificar, por meio da revisão dos documentos associados e consulta com as partes interessadas, e por meio de inspeção de campo onde possíveis impactos forem identificados, que as atividades de manejo florestal não impactam negativamente áreas ou recursos críticos para atender às necessidades básicas das comunidades locais, dos Povos Indígenas ou das populações tradicionais.
Por exemplo:
1. Revisão de documentação
a) Dados espaciais e mapas são revisados para identificar sobreposições ou proximidade entre áreas operacionais e territórios usados ou ocupados por comunidades locais, Povos Indígenas ou populações tradicionais, qualificando-os como áreas potenciais de HCV 5;
b) Zonas tampão em até 10 km são avaliadas para identificar impactos indiretos potenciais em áreas críticas para necessidades básicas;
2. Consulta com partes interessadas
a) Comunidades e representantes relevantes são consultados quando são identificadas sobreposições ou proximidade, incluindo povos indígenas, comunidades Quilombola e outras comunidades tradicionais ou locais;
b) As informações das consultas são usadas para avaliar se as atividades de manejo florestal afetam áreas ou recursos essenciais para necessidades básicas.
3. Verificação de campo
a) Inspeções no local são realizadas para avaliar a situação quando consultas com partes interessadas sugerem que as atividades de manejo florestal impactam negativamente áreas ou recursos críticos vitais para comunidades locais, indígenas ou tradicionais. 
b) As práticas atuais são avaliadas e confirmadas como não causam danos a áreas ou recursos críticos essenciais para o bem-estar das comunidades afetadas;
c) Povos indígenas, populações tradicionais e comunidades locais mantêm acesso ininterrupto a locais e recursos que são cruciais para seus meios de subsistência e práticas culturais; 
d) As atividades de manejo florestal observadas são consistentes com o respeito aos direitos, necessidades e uso costumeiro da comunidade.
</v>
      </c>
      <c r="K63" s="8" t="str">
        <f>_xlfn.TRANSLATE(RMM[[#This Row],[Other relevant information]],"en","pt")</f>
        <v>Se não houver evidências suficientes para demonstrar que as práticas de gestão evitam impactos negativos, essas áreas devem ser excluídas da área de fornecimento para manter a conformidade com os requisitos do HCV 5.</v>
      </c>
    </row>
    <row r="64" spans="1:11" ht="409.5" customHeight="1" x14ac:dyDescent="0.3">
      <c r="A64" s="8" t="str">
        <f>_xlfn.TRANSLATE(RMM[[#This Row],[Risk indicator]],"en","pt")</f>
        <v>63. Sítios, recursos, habitats e paisagens de importância cultural, arqueológica ou histórica global ou nacional, e/ou de importância cultural, ecológica, econômica ou religiosa/sagrada crítica para as culturas tradicionais das comunidades locais ou dos Povos Indígenas são identificados e protegidos (HCV6).</v>
      </c>
      <c r="B64" s="8" t="str">
        <f>_xlfn.TRANSLATE(RMM[[#This Row],[Risk conclusion]],"en","pt")</f>
        <v>Risco não negligenciável</v>
      </c>
      <c r="C64" s="8" t="str">
        <f>_xlfn.TRANSLATE(RMM[[#This Row],[Geopolitical scale]],"en","pt")</f>
        <v>Brasil</v>
      </c>
      <c r="D64" s="8" t="str">
        <f>_xlfn.TRANSLATE(RMM[[#This Row],[Source type]],"en","pt")</f>
        <v>Floresta Nativa - pública, Floresta Nativa - privada, Floresta Nativa - SLIMF, Plantação Florestal - pública, Plantação Florestal - privada, Plantação Florestal - SLIMF</v>
      </c>
      <c r="E64" s="8" t="str">
        <f>_xlfn.TRANSLATE(RMM[[#This Row],[Risk threshold]],"en","pt")</f>
        <v>63. 1. O HCV 6 é identificado, ou sua ocorrência provavelmente ocorre na área avaliada e está ameaçado por atividades de manejo.</v>
      </c>
      <c r="F64" s="8" t="str">
        <f>_xlfn.TRANSLATE(RMM[[#This Row],[Description of risk]],"en","pt")</f>
        <v>As áreas HCV 6 no Brasil, ligadas a comunidades tradicionais, sítios arqueológicos e marcos culturais, são amplamente distribuídas, mas difíceis de identificar devido à diversidade de práticas culturais e ao mapeamento insuficiente. As ameaças causadas por plantações e manejo de florestas naturais incluem sobreposição com cemitérios, áreas rituais e sítios históricos, causando destruição ou acesso restrito. Apesar da legislação protetora, persistem-se violações sistêmicas dos direitos dos povos tradicionais e do patrimônio cultural. Uma abordagem precaucional classifica todas as áreas com pessoas tradicionais, comunidades rurais ou sítios do Patrimônio Mundial como um risco não negligenciável em todo o país.</v>
      </c>
      <c r="G64" s="8" t="str">
        <f>_xlfn.TRANSLATE(RMM[[#This Row],[Risk mitigation measures - type of verifier]],"en","pt")</f>
        <v>Outros</v>
      </c>
      <c r="H64" s="8" t="str">
        <f>_xlfn.TRANSLATE(RMM[[#This Row],[Mitigation requirement level]],"en","pt")</f>
        <v>Recomendado</v>
      </c>
      <c r="I64" s="8" t="str">
        <f>_xlfn.TRANSLATE(RMM[[#This Row],[Risk mitigation measures - associated documents]],"en","pt")</f>
        <v xml:space="preserve">1. Limites de propriedade - Arquivo georreferenciado
2. Comunidades Locais, Terras Indígenas e Tradicionais 
3. Sítios arqueológicos e/ou patrimônios do Patrimônio Mundial 
</v>
      </c>
      <c r="J64" s="8" t="str">
        <f>_xlfn.TRANSLATE(RMM[[#This Row],[Risk mitigation measures]],"en","pt")</f>
        <v>Verifice, por meio da revisão de documentos associados, consulta com partes interessadas e verificação de campo, que as atividades de manejo florestal não impactam negativamente locais de importância cultural, histórica ou social, incluindo aqueles relacionados a Povos Indígenas, comunidades locais e áreas de patrimônio protegido.
Por exemplo:
1. Revisão de documentação
a) Dados espaciais e mapas temáticos são revisados para identificar possíveis sobreposições ou proximidades (dentro de um raio de 10 km) entre a área de abastecimento e sítios de importância cultural, histórica ou social, incluindo áreas habitadas ou utilizadas por Povos Indígenas, comunidades locais e populações tradicionais, bem como sítios arqueológicos e áreas de patrimônio protegido;
b) São consultadas fontes de dados oficiais e autorizadas relevantes, incluindo IBGE (Instituto Brasileiro de Geografia e Estatística), FUNAI (Fundação Nacional Indiana), INCRA (Instituto Nacional de Colonização e Reforma Agrária), IPHAN (Instituto Nacional do Patrimônio Histórico e Artístico) e UNESCO;
c) Planos de gestão disponíveis, permissões ou avaliações de impacto são revisados para confirmar que os valores culturais ou patrimoniais identificados são reconhecidos e tratados por meio de medidas adequadas de evitação ou mitigação.
2. Consulta com partes interessadas
a) Partes interessadas potencialmente afetadas, incluindo Povos Indígenas, comunidades locais ou suas organizações representativas, são consultadas quando são identificadas sobreposições ou proximidade com locais cultural ou socialmente significativos;
b) As informações obtidas por meio de consultas com as partes interessadas são revisadas para avaliar os impactos potenciais sobre valores culturais, históricos ou sociais e para verificar a eficácia das medidas de mitigação propostas ou implementadas.
3. Verificação de campo
a) Quando a revisão documental e a consulta com partes interessadas são inconclusivas, são realizadas visitas de campo para confirmar a presença ou ausência de locais de importância cultural, histórica ou social;
b) Observações de campo verificam se as atividades operacionais e práticas de gestão são consistentes com medidas destinadas a evitar, minimizar ou mitigar impactos sobre valores culturais e patrimoniais identificados;
c) As condições observadas em campo demonstram que locais de importância cultural, histórica ou social estão protegidos contra impactos negativos associados às operações.</v>
      </c>
      <c r="K64" s="8" t="str">
        <f>_xlfn.TRANSLATE(RMM[[#This Row],[Other relevant information]],"en","pt")</f>
        <v>Se não houver evidências suficientes de que os impactos estejam sendo efetivamente evitados ou mitigados, exclua a área da zona de fonte.</v>
      </c>
    </row>
    <row r="65" spans="1:11" ht="208.5" customHeight="1" x14ac:dyDescent="0.3">
      <c r="A65" s="8" t="str">
        <f>_xlfn.TRANSLATE(RMM[[#This Row],[Risk indicator]],"en","pt")</f>
        <v>64. Não há uso comercial dos OGM.</v>
      </c>
      <c r="B65" s="8" t="str">
        <f>_xlfn.TRANSLATE(RMM[[#This Row],[Risk conclusion]],"en","pt")</f>
        <v>Risco não negligenciável</v>
      </c>
      <c r="C65" s="8" t="str">
        <f>_xlfn.TRANSLATE(RMM[[#This Row],[Geopolitical scale]],"en","pt")</f>
        <v>Brasil</v>
      </c>
      <c r="D65" s="8" t="str">
        <f>_xlfn.TRANSLATE(RMM[[#This Row],[Source type]],"en","pt")</f>
        <v>Plantação Florestal-pública, Plantação Florestal-privada, Plantação Florestal-SLIMF</v>
      </c>
      <c r="E65" s="8" t="str">
        <f>_xlfn.TRANSLATE(RMM[[#This Row],[Risk threshold]],"en","pt")</f>
        <v>64. 1.     O uso de OGM é legal, de acordo com a legislação aplicável da área em avaliação;</v>
      </c>
      <c r="F65" s="8" t="str">
        <f>_xlfn.TRANSLATE(RMM[[#This Row],[Description of risk]],"en","pt")</f>
        <v>O uso de organismos geneticamente modificados (OGM), incluindo árvores, é legal no Brasil sob a Lei nº 11.105/2005, com autorização do CTNBio. Desde 2015, as aprovações incluem cepas transgênicas de eucalipto para maior rendimento, tolerância a herbicidas e resistência a insetos. Embora atualmente não existam plantações comerciais de OGM (apenas experimentais), o arcabouço legal permite seu uso, atendendo ao limite de risco para o uso de OGM na área avaliada.</v>
      </c>
      <c r="G65" s="8" t="str">
        <f>_xlfn.TRANSLATE(RMM[[#This Row],[Risk mitigation measures - type of verifier]],"en","pt")</f>
        <v>Outros</v>
      </c>
      <c r="H65" s="8" t="str">
        <f>_xlfn.TRANSLATE(RMM[[#This Row],[Mitigation requirement level]],"en","pt")</f>
        <v>Recomendado</v>
      </c>
      <c r="I65" s="8" t="str">
        <f>_xlfn.TRANSLATE(RMM[[#This Row],[Risk mitigation measures - associated documents]],"en","pt")</f>
        <v>Permissões comerciais CNTBIO</v>
      </c>
      <c r="J65" s="8" t="str">
        <f>_xlfn.TRANSLATE(RMM[[#This Row],[Risk mitigation measures]],"en","pt")</f>
        <v xml:space="preserve">Verificar, por meio da revisão dos documentos associados e, quando necessário, verificação de campo, se madeira originária de organismos geneticamente modificados (OGM), incluindo material de parcelas de teste, não está incluída na cadeia de suprimentos, de acordo com os requisitos do FSC.
Por exemplo:
1. Revisão de documentação
a) Os limites das áreas de oferta são comparados com as informações disponíveis sobre locais de testes de OGM para identificar possíveis sobreposições ou proximidades, aplicando uma abordagem de precaução para evitar a obtenção de áreas associadas aos ensaios de OGM.
2. Verificação de campo
a) Quando os fornecedores operam em áreas associadas a ensaios autorizados de OGM, são realizadas visitas de campo para verificar se as áreas de origem não incluem parcelas de ensaio de OGM;
b) As evidências observadas em campo apoiam a conclusão de que a madeira fornecida não se origina de organismos geneticamente modificados.
</v>
      </c>
      <c r="K65" s="8" t="str">
        <f>_xlfn.TRANSLATE(RMM[[#This Row],[Other relevant information]],"en","pt")</f>
        <v>Madeira originada de organismos geneticamente modificados (OGM), incluindo material de parcelas experimentais ou de testes, não é permitida dentro do sistema FSC. Embora não haja evidências de plantações comerciais de OGM no país e o uso de OGM atualmente se limite a testes experimentais, o marco legal existente permite o uso de OGMs na silvicultura. Como resultado, o limiar de risco é considerado atingido, com base na permissibilidade legal do uso de OGM, apesar da ausência de produção comercial documentada.</v>
      </c>
    </row>
  </sheetData>
  <conditionalFormatting sqref="A1:K68">
    <cfRule type="expression" dxfId="0" priority="1" stopIfTrue="1">
      <formula>LEN(A1)&gt;5000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Original</vt:lpstr>
      <vt:lpstr>Traducao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planello</dc:creator>
  <cp:lastModifiedBy>Alan Rigolo</cp:lastModifiedBy>
  <dcterms:created xsi:type="dcterms:W3CDTF">2026-04-30T13:16:46Z</dcterms:created>
  <dcterms:modified xsi:type="dcterms:W3CDTF">2026-05-12T10:29:21Z</dcterms:modified>
</cp:coreProperties>
</file>